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code_to_change\Rice_test\"/>
    </mc:Choice>
  </mc:AlternateContent>
  <xr:revisionPtr revIDLastSave="0" documentId="8_{942976D3-4958-4371-9F4B-361BADB94778}" xr6:coauthVersionLast="45" xr6:coauthVersionMax="45" xr10:uidLastSave="{00000000-0000-0000-0000-000000000000}"/>
  <bookViews>
    <workbookView xWindow="-80" yWindow="-80" windowWidth="19360" windowHeight="12360" activeTab="2" xr2:uid="{E48C4E6A-8CC0-47A3-BAB0-7A93155742AB}"/>
  </bookViews>
  <sheets>
    <sheet name="Sheet2" sheetId="2" r:id="rId1"/>
    <sheet name="Sheet4" sheetId="4" r:id="rId2"/>
    <sheet name="Sheet3" sheetId="3" r:id="rId3"/>
    <sheet name="N rate brandon sampling" sheetId="1" r:id="rId4"/>
  </sheets>
  <definedNames>
    <definedName name="_xlnm._FilterDatabase" localSheetId="3" hidden="1">'N rate brandon sampling'!$A$1:$N$577</definedName>
    <definedName name="_xlnm._FilterDatabase" localSheetId="2" hidden="1">Sheet3!$A$1:$P$145</definedName>
    <definedName name="_xlnm._FilterDatabase" localSheetId="1" hidden="1">Sheet4!$A$1:$B$146</definedName>
  </definedName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3" l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3" i="3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6" i="4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9" i="4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M67" i="3"/>
  <c r="J145" i="3"/>
  <c r="K145" i="3" s="1"/>
  <c r="L145" i="3" s="1"/>
  <c r="V161" i="1"/>
  <c r="T161" i="1"/>
  <c r="S161" i="1"/>
  <c r="R161" i="1"/>
  <c r="P161" i="1"/>
  <c r="O161" i="1"/>
  <c r="J161" i="1"/>
  <c r="J3" i="3"/>
  <c r="K3" i="3" s="1"/>
  <c r="M3" i="3" s="1"/>
  <c r="J4" i="3"/>
  <c r="K4" i="3" s="1"/>
  <c r="M4" i="3" s="1"/>
  <c r="J6" i="3"/>
  <c r="K6" i="3" s="1"/>
  <c r="L6" i="3" s="1"/>
  <c r="J7" i="3"/>
  <c r="K7" i="3" s="1"/>
  <c r="L7" i="3" s="1"/>
  <c r="J9" i="3"/>
  <c r="K9" i="3" s="1"/>
  <c r="L9" i="3" s="1"/>
  <c r="J10" i="3"/>
  <c r="K10" i="3" s="1"/>
  <c r="L10" i="3" s="1"/>
  <c r="J12" i="3"/>
  <c r="K12" i="3" s="1"/>
  <c r="M12" i="3" s="1"/>
  <c r="J13" i="3"/>
  <c r="K13" i="3" s="1"/>
  <c r="M13" i="3" s="1"/>
  <c r="J15" i="3"/>
  <c r="K15" i="3" s="1"/>
  <c r="M15" i="3" s="1"/>
  <c r="J16" i="3"/>
  <c r="K16" i="3" s="1"/>
  <c r="M16" i="3" s="1"/>
  <c r="J18" i="3"/>
  <c r="K18" i="3" s="1"/>
  <c r="L18" i="3" s="1"/>
  <c r="J19" i="3"/>
  <c r="K19" i="3" s="1"/>
  <c r="L19" i="3" s="1"/>
  <c r="J21" i="3"/>
  <c r="K21" i="3" s="1"/>
  <c r="M21" i="3" s="1"/>
  <c r="J22" i="3"/>
  <c r="K22" i="3" s="1"/>
  <c r="M22" i="3" s="1"/>
  <c r="J24" i="3"/>
  <c r="K24" i="3" s="1"/>
  <c r="L24" i="3" s="1"/>
  <c r="J25" i="3"/>
  <c r="K25" i="3" s="1"/>
  <c r="L25" i="3" s="1"/>
  <c r="J27" i="3"/>
  <c r="K27" i="3" s="1"/>
  <c r="L27" i="3" s="1"/>
  <c r="J28" i="3"/>
  <c r="K28" i="3" s="1"/>
  <c r="M28" i="3" s="1"/>
  <c r="J30" i="3"/>
  <c r="K30" i="3" s="1"/>
  <c r="M30" i="3" s="1"/>
  <c r="J31" i="3"/>
  <c r="K31" i="3" s="1"/>
  <c r="M31" i="3" s="1"/>
  <c r="J33" i="3"/>
  <c r="K33" i="3" s="1"/>
  <c r="L33" i="3" s="1"/>
  <c r="J34" i="3"/>
  <c r="K34" i="3" s="1"/>
  <c r="M34" i="3" s="1"/>
  <c r="J36" i="3"/>
  <c r="K36" i="3" s="1"/>
  <c r="M36" i="3" s="1"/>
  <c r="J37" i="3"/>
  <c r="K37" i="3" s="1"/>
  <c r="L37" i="3" s="1"/>
  <c r="J39" i="3"/>
  <c r="K39" i="3" s="1"/>
  <c r="M39" i="3" s="1"/>
  <c r="J40" i="3"/>
  <c r="K40" i="3" s="1"/>
  <c r="L40" i="3" s="1"/>
  <c r="J42" i="3"/>
  <c r="K42" i="3" s="1"/>
  <c r="L42" i="3" s="1"/>
  <c r="J43" i="3"/>
  <c r="K43" i="3" s="1"/>
  <c r="L43" i="3" s="1"/>
  <c r="J45" i="3"/>
  <c r="K45" i="3" s="1"/>
  <c r="M45" i="3" s="1"/>
  <c r="J46" i="3"/>
  <c r="K46" i="3" s="1"/>
  <c r="M46" i="3" s="1"/>
  <c r="J48" i="3"/>
  <c r="K48" i="3" s="1"/>
  <c r="L48" i="3" s="1"/>
  <c r="J49" i="3"/>
  <c r="K49" i="3" s="1"/>
  <c r="L49" i="3" s="1"/>
  <c r="J51" i="3"/>
  <c r="K51" i="3" s="1"/>
  <c r="L51" i="3" s="1"/>
  <c r="J52" i="3"/>
  <c r="K52" i="3" s="1"/>
  <c r="M52" i="3" s="1"/>
  <c r="J54" i="3"/>
  <c r="K54" i="3" s="1"/>
  <c r="M54" i="3" s="1"/>
  <c r="J55" i="3"/>
  <c r="K55" i="3" s="1"/>
  <c r="M55" i="3" s="1"/>
  <c r="J57" i="3"/>
  <c r="K57" i="3" s="1"/>
  <c r="M57" i="3" s="1"/>
  <c r="J58" i="3"/>
  <c r="K58" i="3" s="1"/>
  <c r="L58" i="3" s="1"/>
  <c r="J60" i="3"/>
  <c r="K60" i="3" s="1"/>
  <c r="L60" i="3" s="1"/>
  <c r="J61" i="3"/>
  <c r="K61" i="3" s="1"/>
  <c r="L61" i="3" s="1"/>
  <c r="J63" i="3"/>
  <c r="K63" i="3" s="1"/>
  <c r="L63" i="3" s="1"/>
  <c r="J64" i="3"/>
  <c r="K64" i="3" s="1"/>
  <c r="L64" i="3" s="1"/>
  <c r="J66" i="3"/>
  <c r="K66" i="3" s="1"/>
  <c r="L66" i="3" s="1"/>
  <c r="J67" i="3"/>
  <c r="K67" i="3" s="1"/>
  <c r="L67" i="3" s="1"/>
  <c r="J69" i="3"/>
  <c r="K69" i="3" s="1"/>
  <c r="M69" i="3" s="1"/>
  <c r="J70" i="3"/>
  <c r="K70" i="3" s="1"/>
  <c r="L70" i="3" s="1"/>
  <c r="J72" i="3"/>
  <c r="K72" i="3" s="1"/>
  <c r="L72" i="3" s="1"/>
  <c r="J73" i="3"/>
  <c r="K73" i="3" s="1"/>
  <c r="L73" i="3" s="1"/>
  <c r="J75" i="3"/>
  <c r="K75" i="3" s="1"/>
  <c r="L75" i="3" s="1"/>
  <c r="J76" i="3"/>
  <c r="K76" i="3" s="1"/>
  <c r="M76" i="3" s="1"/>
  <c r="J78" i="3"/>
  <c r="K78" i="3" s="1"/>
  <c r="M78" i="3" s="1"/>
  <c r="J79" i="3"/>
  <c r="K79" i="3" s="1"/>
  <c r="M79" i="3" s="1"/>
  <c r="J81" i="3"/>
  <c r="K81" i="3" s="1"/>
  <c r="M81" i="3" s="1"/>
  <c r="J82" i="3"/>
  <c r="K82" i="3" s="1"/>
  <c r="L82" i="3" s="1"/>
  <c r="J84" i="3"/>
  <c r="K84" i="3" s="1"/>
  <c r="M84" i="3" s="1"/>
  <c r="J85" i="3"/>
  <c r="K85" i="3" s="1"/>
  <c r="M85" i="3" s="1"/>
  <c r="J87" i="3"/>
  <c r="K87" i="3" s="1"/>
  <c r="M87" i="3" s="1"/>
  <c r="J88" i="3"/>
  <c r="K88" i="3" s="1"/>
  <c r="L88" i="3" s="1"/>
  <c r="J90" i="3"/>
  <c r="K90" i="3" s="1"/>
  <c r="L90" i="3" s="1"/>
  <c r="J91" i="3"/>
  <c r="K91" i="3" s="1"/>
  <c r="L91" i="3" s="1"/>
  <c r="J93" i="3"/>
  <c r="K93" i="3" s="1"/>
  <c r="M93" i="3" s="1"/>
  <c r="J94" i="3"/>
  <c r="K94" i="3" s="1"/>
  <c r="L94" i="3" s="1"/>
  <c r="J96" i="3"/>
  <c r="K96" i="3" s="1"/>
  <c r="L96" i="3" s="1"/>
  <c r="J97" i="3"/>
  <c r="K97" i="3" s="1"/>
  <c r="L97" i="3" s="1"/>
  <c r="J99" i="3"/>
  <c r="K99" i="3" s="1"/>
  <c r="L99" i="3" s="1"/>
  <c r="J100" i="3"/>
  <c r="K100" i="3" s="1"/>
  <c r="M100" i="3" s="1"/>
  <c r="J102" i="3"/>
  <c r="K102" i="3" s="1"/>
  <c r="M102" i="3" s="1"/>
  <c r="J103" i="3"/>
  <c r="K103" i="3" s="1"/>
  <c r="M103" i="3" s="1"/>
  <c r="J105" i="3"/>
  <c r="K105" i="3" s="1"/>
  <c r="M105" i="3" s="1"/>
  <c r="J106" i="3"/>
  <c r="K106" i="3" s="1"/>
  <c r="L106" i="3" s="1"/>
  <c r="J108" i="3"/>
  <c r="K108" i="3" s="1"/>
  <c r="M108" i="3" s="1"/>
  <c r="J109" i="3"/>
  <c r="K109" i="3" s="1"/>
  <c r="M109" i="3" s="1"/>
  <c r="J111" i="3"/>
  <c r="K111" i="3" s="1"/>
  <c r="M111" i="3" s="1"/>
  <c r="J112" i="3"/>
  <c r="K112" i="3" s="1"/>
  <c r="L112" i="3" s="1"/>
  <c r="J114" i="3"/>
  <c r="K114" i="3" s="1"/>
  <c r="L114" i="3" s="1"/>
  <c r="J115" i="3"/>
  <c r="K115" i="3" s="1"/>
  <c r="L115" i="3" s="1"/>
  <c r="J117" i="3"/>
  <c r="K117" i="3" s="1"/>
  <c r="M117" i="3" s="1"/>
  <c r="J118" i="3"/>
  <c r="K118" i="3" s="1"/>
  <c r="L118" i="3" s="1"/>
  <c r="J120" i="3"/>
  <c r="K120" i="3" s="1"/>
  <c r="L120" i="3" s="1"/>
  <c r="J121" i="3"/>
  <c r="K121" i="3" s="1"/>
  <c r="L121" i="3" s="1"/>
  <c r="J123" i="3"/>
  <c r="K123" i="3" s="1"/>
  <c r="L123" i="3" s="1"/>
  <c r="J124" i="3"/>
  <c r="K124" i="3" s="1"/>
  <c r="L124" i="3" s="1"/>
  <c r="J126" i="3"/>
  <c r="K126" i="3" s="1"/>
  <c r="M126" i="3" s="1"/>
  <c r="J127" i="3"/>
  <c r="K127" i="3" s="1"/>
  <c r="M127" i="3" s="1"/>
  <c r="J129" i="3"/>
  <c r="K129" i="3" s="1"/>
  <c r="M129" i="3" s="1"/>
  <c r="J130" i="3"/>
  <c r="K130" i="3" s="1"/>
  <c r="L130" i="3" s="1"/>
  <c r="J132" i="3"/>
  <c r="K132" i="3" s="1"/>
  <c r="M132" i="3" s="1"/>
  <c r="J133" i="3"/>
  <c r="K133" i="3" s="1"/>
  <c r="L133" i="3" s="1"/>
  <c r="J135" i="3"/>
  <c r="K135" i="3" s="1"/>
  <c r="L135" i="3" s="1"/>
  <c r="J136" i="3"/>
  <c r="K136" i="3" s="1"/>
  <c r="L136" i="3" s="1"/>
  <c r="J138" i="3"/>
  <c r="K138" i="3" s="1"/>
  <c r="L138" i="3" s="1"/>
  <c r="J139" i="3"/>
  <c r="K139" i="3" s="1"/>
  <c r="L139" i="3" s="1"/>
  <c r="J141" i="3"/>
  <c r="K141" i="3" s="1"/>
  <c r="L141" i="3" s="1"/>
  <c r="J142" i="3"/>
  <c r="K142" i="3" s="1"/>
  <c r="L142" i="3" s="1"/>
  <c r="J144" i="3"/>
  <c r="K144" i="3" s="1"/>
  <c r="M144" i="3" s="1"/>
  <c r="E5" i="3"/>
  <c r="J5" i="3" s="1"/>
  <c r="K5" i="3" s="1"/>
  <c r="L5" i="3" s="1"/>
  <c r="E8" i="3"/>
  <c r="J8" i="3" s="1"/>
  <c r="K8" i="3" s="1"/>
  <c r="L8" i="3" s="1"/>
  <c r="E11" i="3"/>
  <c r="J11" i="3" s="1"/>
  <c r="K11" i="3" s="1"/>
  <c r="L11" i="3" s="1"/>
  <c r="E14" i="3"/>
  <c r="J14" i="3" s="1"/>
  <c r="K14" i="3" s="1"/>
  <c r="L14" i="3" s="1"/>
  <c r="E17" i="3"/>
  <c r="J17" i="3" s="1"/>
  <c r="K17" i="3" s="1"/>
  <c r="L17" i="3" s="1"/>
  <c r="E20" i="3"/>
  <c r="J20" i="3" s="1"/>
  <c r="E23" i="3"/>
  <c r="J23" i="3" s="1"/>
  <c r="K23" i="3" s="1"/>
  <c r="L23" i="3" s="1"/>
  <c r="E26" i="3"/>
  <c r="J26" i="3" s="1"/>
  <c r="K26" i="3" s="1"/>
  <c r="L26" i="3" s="1"/>
  <c r="E29" i="3"/>
  <c r="J29" i="3" s="1"/>
  <c r="K29" i="3" s="1"/>
  <c r="L29" i="3" s="1"/>
  <c r="E32" i="3"/>
  <c r="J32" i="3" s="1"/>
  <c r="K32" i="3" s="1"/>
  <c r="L32" i="3" s="1"/>
  <c r="E35" i="3"/>
  <c r="J35" i="3" s="1"/>
  <c r="K35" i="3" s="1"/>
  <c r="L35" i="3" s="1"/>
  <c r="E38" i="3"/>
  <c r="J38" i="3" s="1"/>
  <c r="E41" i="3"/>
  <c r="J41" i="3" s="1"/>
  <c r="K41" i="3" s="1"/>
  <c r="L41" i="3" s="1"/>
  <c r="E44" i="3"/>
  <c r="J44" i="3" s="1"/>
  <c r="K44" i="3" s="1"/>
  <c r="L44" i="3" s="1"/>
  <c r="E47" i="3"/>
  <c r="J47" i="3" s="1"/>
  <c r="E50" i="3"/>
  <c r="J50" i="3" s="1"/>
  <c r="K50" i="3" s="1"/>
  <c r="L50" i="3" s="1"/>
  <c r="E53" i="3"/>
  <c r="J53" i="3" s="1"/>
  <c r="E56" i="3"/>
  <c r="J56" i="3" s="1"/>
  <c r="K56" i="3" s="1"/>
  <c r="L56" i="3" s="1"/>
  <c r="E59" i="3"/>
  <c r="J59" i="3" s="1"/>
  <c r="K59" i="3" s="1"/>
  <c r="L59" i="3" s="1"/>
  <c r="E62" i="3"/>
  <c r="J62" i="3" s="1"/>
  <c r="K62" i="3" s="1"/>
  <c r="L62" i="3" s="1"/>
  <c r="E65" i="3"/>
  <c r="J65" i="3" s="1"/>
  <c r="K65" i="3" s="1"/>
  <c r="L65" i="3" s="1"/>
  <c r="E68" i="3"/>
  <c r="J68" i="3" s="1"/>
  <c r="E71" i="3"/>
  <c r="J71" i="3" s="1"/>
  <c r="E74" i="3"/>
  <c r="J74" i="3" s="1"/>
  <c r="K74" i="3" s="1"/>
  <c r="L74" i="3" s="1"/>
  <c r="E77" i="3"/>
  <c r="J77" i="3" s="1"/>
  <c r="E80" i="3"/>
  <c r="J80" i="3" s="1"/>
  <c r="K80" i="3" s="1"/>
  <c r="L80" i="3" s="1"/>
  <c r="E83" i="3"/>
  <c r="J83" i="3" s="1"/>
  <c r="K83" i="3" s="1"/>
  <c r="L83" i="3" s="1"/>
  <c r="E86" i="3"/>
  <c r="J86" i="3" s="1"/>
  <c r="K86" i="3" s="1"/>
  <c r="L86" i="3" s="1"/>
  <c r="E89" i="3"/>
  <c r="J89" i="3" s="1"/>
  <c r="E92" i="3"/>
  <c r="J92" i="3" s="1"/>
  <c r="K92" i="3" s="1"/>
  <c r="L92" i="3" s="1"/>
  <c r="E95" i="3"/>
  <c r="J95" i="3" s="1"/>
  <c r="K95" i="3" s="1"/>
  <c r="L95" i="3" s="1"/>
  <c r="E98" i="3"/>
  <c r="J98" i="3" s="1"/>
  <c r="K98" i="3" s="1"/>
  <c r="L98" i="3" s="1"/>
  <c r="E101" i="3"/>
  <c r="J101" i="3" s="1"/>
  <c r="K101" i="3" s="1"/>
  <c r="L101" i="3" s="1"/>
  <c r="E104" i="3"/>
  <c r="J104" i="3" s="1"/>
  <c r="K104" i="3" s="1"/>
  <c r="L104" i="3" s="1"/>
  <c r="E107" i="3"/>
  <c r="J107" i="3" s="1"/>
  <c r="E110" i="3"/>
  <c r="J110" i="3" s="1"/>
  <c r="E113" i="3"/>
  <c r="J113" i="3" s="1"/>
  <c r="K113" i="3" s="1"/>
  <c r="L113" i="3" s="1"/>
  <c r="E116" i="3"/>
  <c r="J116" i="3" s="1"/>
  <c r="K116" i="3" s="1"/>
  <c r="L116" i="3" s="1"/>
  <c r="E119" i="3"/>
  <c r="J119" i="3" s="1"/>
  <c r="K119" i="3" s="1"/>
  <c r="L119" i="3" s="1"/>
  <c r="E122" i="3"/>
  <c r="J122" i="3" s="1"/>
  <c r="K122" i="3" s="1"/>
  <c r="L122" i="3" s="1"/>
  <c r="E125" i="3"/>
  <c r="J125" i="3" s="1"/>
  <c r="K125" i="3" s="1"/>
  <c r="L125" i="3" s="1"/>
  <c r="E128" i="3"/>
  <c r="J128" i="3" s="1"/>
  <c r="K128" i="3" s="1"/>
  <c r="L128" i="3" s="1"/>
  <c r="E131" i="3"/>
  <c r="J131" i="3" s="1"/>
  <c r="K131" i="3" s="1"/>
  <c r="L131" i="3" s="1"/>
  <c r="E134" i="3"/>
  <c r="J134" i="3" s="1"/>
  <c r="E137" i="3"/>
  <c r="J137" i="3" s="1"/>
  <c r="K137" i="3" s="1"/>
  <c r="L137" i="3" s="1"/>
  <c r="E140" i="3"/>
  <c r="J140" i="3" s="1"/>
  <c r="K140" i="3" s="1"/>
  <c r="L140" i="3" s="1"/>
  <c r="E143" i="3"/>
  <c r="J143" i="3" s="1"/>
  <c r="K143" i="3" s="1"/>
  <c r="L143" i="3" s="1"/>
  <c r="E2" i="3"/>
  <c r="J2" i="3" s="1"/>
  <c r="K2" i="3" s="1"/>
  <c r="L2" i="3" s="1"/>
  <c r="M75" i="3" l="1"/>
  <c r="L129" i="3"/>
  <c r="M19" i="3"/>
  <c r="L93" i="3"/>
  <c r="M18" i="3"/>
  <c r="L16" i="3"/>
  <c r="M124" i="3"/>
  <c r="M90" i="3"/>
  <c r="L127" i="3"/>
  <c r="L81" i="3"/>
  <c r="L15" i="3"/>
  <c r="M116" i="3"/>
  <c r="M66" i="3"/>
  <c r="L117" i="3"/>
  <c r="L4" i="3"/>
  <c r="M115" i="3"/>
  <c r="M51" i="3"/>
  <c r="L69" i="3"/>
  <c r="L3" i="3"/>
  <c r="M114" i="3"/>
  <c r="M43" i="3"/>
  <c r="L111" i="3"/>
  <c r="L39" i="3"/>
  <c r="M140" i="3"/>
  <c r="M99" i="3"/>
  <c r="M42" i="3"/>
  <c r="L105" i="3"/>
  <c r="L30" i="3"/>
  <c r="M139" i="3"/>
  <c r="M91" i="3"/>
  <c r="M27" i="3"/>
  <c r="M138" i="3"/>
  <c r="L87" i="3"/>
  <c r="M123" i="3"/>
  <c r="L36" i="3"/>
  <c r="L13" i="3"/>
  <c r="M130" i="3"/>
  <c r="M106" i="3"/>
  <c r="M74" i="3"/>
  <c r="M58" i="3"/>
  <c r="M10" i="3"/>
  <c r="L144" i="3"/>
  <c r="L126" i="3"/>
  <c r="L103" i="3"/>
  <c r="L79" i="3"/>
  <c r="L57" i="3"/>
  <c r="L45" i="3"/>
  <c r="L34" i="3"/>
  <c r="L22" i="3"/>
  <c r="L12" i="3"/>
  <c r="M145" i="3"/>
  <c r="M137" i="3"/>
  <c r="M121" i="3"/>
  <c r="M113" i="3"/>
  <c r="M97" i="3"/>
  <c r="M73" i="3"/>
  <c r="M65" i="3"/>
  <c r="M49" i="3"/>
  <c r="M41" i="3"/>
  <c r="M33" i="3"/>
  <c r="M25" i="3"/>
  <c r="M17" i="3"/>
  <c r="M9" i="3"/>
  <c r="L46" i="3"/>
  <c r="M2" i="3"/>
  <c r="M122" i="3"/>
  <c r="M98" i="3"/>
  <c r="M82" i="3"/>
  <c r="M50" i="3"/>
  <c r="L102" i="3"/>
  <c r="L78" i="3"/>
  <c r="L55" i="3"/>
  <c r="L21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8" i="3"/>
  <c r="M26" i="3"/>
  <c r="L100" i="3"/>
  <c r="L76" i="3"/>
  <c r="L54" i="3"/>
  <c r="L31" i="3"/>
  <c r="M143" i="3"/>
  <c r="M135" i="3"/>
  <c r="M119" i="3"/>
  <c r="M95" i="3"/>
  <c r="M63" i="3"/>
  <c r="M23" i="3"/>
  <c r="M7" i="3"/>
  <c r="L52" i="3"/>
  <c r="M142" i="3"/>
  <c r="M118" i="3"/>
  <c r="M94" i="3"/>
  <c r="M86" i="3"/>
  <c r="M70" i="3"/>
  <c r="M62" i="3"/>
  <c r="M14" i="3"/>
  <c r="M6" i="3"/>
  <c r="L132" i="3"/>
  <c r="L109" i="3"/>
  <c r="L85" i="3"/>
  <c r="L28" i="3"/>
  <c r="M141" i="3"/>
  <c r="M133" i="3"/>
  <c r="M125" i="3"/>
  <c r="M101" i="3"/>
  <c r="M61" i="3"/>
  <c r="M37" i="3"/>
  <c r="M29" i="3"/>
  <c r="M5" i="3"/>
  <c r="L108" i="3"/>
  <c r="L84" i="3"/>
  <c r="M92" i="3"/>
  <c r="M60" i="3"/>
  <c r="M44" i="3"/>
  <c r="M131" i="3"/>
  <c r="M83" i="3"/>
  <c r="M59" i="3"/>
  <c r="M35" i="3"/>
  <c r="M11" i="3"/>
  <c r="K107" i="3"/>
  <c r="K134" i="3"/>
  <c r="K110" i="3"/>
  <c r="K89" i="3"/>
  <c r="K77" i="3"/>
  <c r="K71" i="3"/>
  <c r="K68" i="3"/>
  <c r="K53" i="3"/>
  <c r="K38" i="3"/>
  <c r="K20" i="3"/>
  <c r="K47" i="3"/>
  <c r="L77" i="3" l="1"/>
  <c r="M77" i="3"/>
  <c r="L71" i="3"/>
  <c r="M71" i="3"/>
  <c r="L89" i="3"/>
  <c r="M89" i="3"/>
  <c r="L47" i="3"/>
  <c r="M47" i="3"/>
  <c r="L110" i="3"/>
  <c r="M110" i="3"/>
  <c r="L20" i="3"/>
  <c r="M20" i="3"/>
  <c r="L134" i="3"/>
  <c r="M134" i="3"/>
  <c r="L38" i="3"/>
  <c r="M38" i="3"/>
  <c r="L107" i="3"/>
  <c r="M107" i="3"/>
  <c r="L53" i="3"/>
  <c r="M53" i="3"/>
  <c r="L68" i="3"/>
  <c r="M68" i="3"/>
</calcChain>
</file>

<file path=xl/sharedStrings.xml><?xml version="1.0" encoding="utf-8"?>
<sst xmlns="http://schemas.openxmlformats.org/spreadsheetml/2006/main" count="3760" uniqueCount="116">
  <si>
    <t>assesment</t>
  </si>
  <si>
    <t>date</t>
  </si>
  <si>
    <t>site</t>
  </si>
  <si>
    <t>experiment</t>
  </si>
  <si>
    <t>N rate</t>
  </si>
  <si>
    <t>pop</t>
  </si>
  <si>
    <t>cultivar</t>
  </si>
  <si>
    <t>expt</t>
  </si>
  <si>
    <t>14% moisture adjusted yield (t/ha)</t>
  </si>
  <si>
    <t>dry wt kg per ha</t>
  </si>
  <si>
    <t>leaf dry wt kg per ha</t>
  </si>
  <si>
    <t>stem dry wt kg per ha</t>
  </si>
  <si>
    <t>repro dry wt kg per ha</t>
  </si>
  <si>
    <t>SLA m2/kg</t>
  </si>
  <si>
    <t>FLV</t>
  </si>
  <si>
    <t>FST</t>
  </si>
  <si>
    <t>FSO</t>
  </si>
  <si>
    <t>WGL</t>
  </si>
  <si>
    <t>WST</t>
  </si>
  <si>
    <t>WSO</t>
  </si>
  <si>
    <t>SLA(M2/KG)</t>
  </si>
  <si>
    <t>LAIM2/M2</t>
  </si>
  <si>
    <t>HI</t>
  </si>
  <si>
    <t>brandon</t>
  </si>
  <si>
    <t>N by Pop by cult</t>
  </si>
  <si>
    <t>YRL 39</t>
  </si>
  <si>
    <t>NA</t>
  </si>
  <si>
    <t>YUA16-V30</t>
  </si>
  <si>
    <t>Row Labels</t>
  </si>
  <si>
    <t>Average of WAGT(KG/HA)</t>
  </si>
  <si>
    <t>Average of HI</t>
  </si>
  <si>
    <t>Average of dry wt kg per ha</t>
  </si>
  <si>
    <t>Average of HI_ME</t>
  </si>
  <si>
    <t>Final sampling</t>
  </si>
  <si>
    <t>Viet 4</t>
  </si>
  <si>
    <t>Doongara</t>
  </si>
  <si>
    <t>(blank)</t>
  </si>
  <si>
    <t>Grand Total</t>
  </si>
  <si>
    <t>NR1</t>
  </si>
  <si>
    <t>D3</t>
  </si>
  <si>
    <t xml:space="preserve">V3 </t>
  </si>
  <si>
    <t>V3 xD3xNR1</t>
  </si>
  <si>
    <t>NR2</t>
  </si>
  <si>
    <t>V3 xD3xNR2</t>
  </si>
  <si>
    <t>D2</t>
  </si>
  <si>
    <t>V4</t>
  </si>
  <si>
    <t>V4xD2xNR2</t>
  </si>
  <si>
    <t>D1</t>
  </si>
  <si>
    <t>V3 xD1xNR1</t>
  </si>
  <si>
    <t>V1</t>
  </si>
  <si>
    <t>V1xD2xNR2</t>
  </si>
  <si>
    <t>NR3</t>
  </si>
  <si>
    <t>D4</t>
  </si>
  <si>
    <t>V4xD4xNR3</t>
  </si>
  <si>
    <t>V2</t>
  </si>
  <si>
    <t>V2xD1xNR3</t>
  </si>
  <si>
    <t>V2xD2xNR2</t>
  </si>
  <si>
    <t>V4xD1xNR2</t>
  </si>
  <si>
    <t>V3 xD4xNR2</t>
  </si>
  <si>
    <t>V3 xD2xNR2</t>
  </si>
  <si>
    <t>V2xD2xNR3</t>
  </si>
  <si>
    <t>V1xD2xNR3</t>
  </si>
  <si>
    <t>V3 xD4xNR1</t>
  </si>
  <si>
    <t>V2xD3xNR3</t>
  </si>
  <si>
    <t>V1xD1xNR3</t>
  </si>
  <si>
    <t>V2xD3xNR1</t>
  </si>
  <si>
    <t>V4xD1xNR3</t>
  </si>
  <si>
    <t>V2xD1xNR1</t>
  </si>
  <si>
    <t>V4xD4xNR2</t>
  </si>
  <si>
    <t>V1xD1xNR2</t>
  </si>
  <si>
    <t>V3 xD2xNR1</t>
  </si>
  <si>
    <t>V3 xD4xNR3</t>
  </si>
  <si>
    <t>V2xD4xNR1</t>
  </si>
  <si>
    <t>V1xD4xNR1</t>
  </si>
  <si>
    <t>V2xD4xNR2</t>
  </si>
  <si>
    <t>V3 xD2xNR3</t>
  </si>
  <si>
    <t>V1xD2xNR1</t>
  </si>
  <si>
    <t>V3 xD1xNR2</t>
  </si>
  <si>
    <t>V4xD3xNR2</t>
  </si>
  <si>
    <t>V4xD2xNR1</t>
  </si>
  <si>
    <t>V4xD4xNR1</t>
  </si>
  <si>
    <t>V1xD4xNR3</t>
  </si>
  <si>
    <t>V1xD3xNR1</t>
  </si>
  <si>
    <t>V1xD3xNR3</t>
  </si>
  <si>
    <t>V2xD2xNR1</t>
  </si>
  <si>
    <t>V4xD3xNR3</t>
  </si>
  <si>
    <t>V3 xD1xNR3</t>
  </si>
  <si>
    <t>V2xD1xNR2</t>
  </si>
  <si>
    <t>V1xD3xNR2</t>
  </si>
  <si>
    <t>V1xD4xNR2</t>
  </si>
  <si>
    <t>V2xD3xNR2</t>
  </si>
  <si>
    <t>V1xD1xNR1</t>
  </si>
  <si>
    <t>V4xD1xNR1</t>
  </si>
  <si>
    <t>V4xD3xNR1</t>
  </si>
  <si>
    <t>V2xD4xNR3</t>
  </si>
  <si>
    <t>V4xD2xNR3</t>
  </si>
  <si>
    <t>V3 xD3xNR3</t>
  </si>
  <si>
    <t>Average of WSO</t>
  </si>
  <si>
    <t>Average of 14% moisture adjusted yield (t/ha)</t>
  </si>
  <si>
    <t>Average of WST</t>
  </si>
  <si>
    <t>Average of WGL</t>
  </si>
  <si>
    <t>Average of LAIM2/M2</t>
  </si>
  <si>
    <t>Variety</t>
  </si>
  <si>
    <t>Pop</t>
  </si>
  <si>
    <t>Nrate</t>
  </si>
  <si>
    <t>Cultivar</t>
  </si>
  <si>
    <t>WAGT</t>
  </si>
  <si>
    <t>GY</t>
  </si>
  <si>
    <t>LAI</t>
  </si>
  <si>
    <t>WLV</t>
  </si>
  <si>
    <t>WDLV</t>
  </si>
  <si>
    <t>WAGT_CORRECTED</t>
  </si>
  <si>
    <t>WDLV_CORRECTED</t>
  </si>
  <si>
    <t>TOS</t>
  </si>
  <si>
    <t>Average of SLA m2/kg</t>
  </si>
  <si>
    <t>sla m2/kg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</si>
</sst>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o Radanielson" refreshedDate="44145.765656249998" createdVersion="6" refreshedVersion="6" minRefreshableVersion="3" recordCount="733" xr:uid="{7434092D-E646-4BD8-A8CF-3629D0B21B59}">
  <cacheSource type="worksheet">
    <worksheetSource ref="A1:W1048576" sheet="N rate brandon sampling"/>
  </cacheSource>
  <cacheFields count="23">
    <cacheField name="assesment" numFmtId="0">
      <sharedItems containsString="0" containsBlank="1" containsNumber="1" containsInteger="1" minValue="2" maxValue="4"/>
    </cacheField>
    <cacheField name="date" numFmtId="0">
      <sharedItems containsDate="1" containsBlank="1" containsMixedTypes="1" minDate="2018-03-13T00:00:00" maxDate="2018-04-11T00:00:00" count="4">
        <d v="2018-03-13T00:00:00"/>
        <d v="2018-04-10T00:00:00"/>
        <s v="Final sampling"/>
        <m/>
      </sharedItems>
    </cacheField>
    <cacheField name="site" numFmtId="0">
      <sharedItems containsBlank="1"/>
    </cacheField>
    <cacheField name="experiment" numFmtId="0">
      <sharedItems containsBlank="1"/>
    </cacheField>
    <cacheField name="N rate" numFmtId="0">
      <sharedItems containsString="0" containsBlank="1" containsNumber="1" containsInteger="1" minValue="150" maxValue="250"/>
    </cacheField>
    <cacheField name="pop" numFmtId="0">
      <sharedItems containsString="0" containsBlank="1" containsNumber="1" containsInteger="1" minValue="150" maxValue="600"/>
    </cacheField>
    <cacheField name="cultivar" numFmtId="0">
      <sharedItems containsBlank="1"/>
    </cacheField>
    <cacheField name="expt" numFmtId="0">
      <sharedItems containsBlank="1" count="49">
        <s v="V3 xD3xNR1"/>
        <s v="V3 xD3xNR2"/>
        <s v="V4xD2xNR2"/>
        <s v="V3 xD1xNR1"/>
        <s v="V1xD2xNR2"/>
        <s v="V4xD4xNR3"/>
        <s v="V2xD1xNR3"/>
        <s v="V2xD2xNR2"/>
        <s v="V4xD1xNR2"/>
        <s v="V3 xD4xNR2"/>
        <s v="V3 xD2xNR2"/>
        <s v="V2xD2xNR3"/>
        <s v="V1xD2xNR3"/>
        <s v="V3 xD4xNR1"/>
        <s v="V2xD3xNR3"/>
        <s v="V1xD1xNR3"/>
        <s v="V2xD3xNR1"/>
        <s v="V4xD1xNR3"/>
        <s v="V2xD1xNR1"/>
        <s v="V4xD4xNR2"/>
        <s v="V1xD1xNR2"/>
        <s v="V3 xD2xNR1"/>
        <s v="V3 xD4xNR3"/>
        <s v="V2xD4xNR1"/>
        <s v="V1xD4xNR1"/>
        <s v="V2xD4xNR2"/>
        <s v="V3 xD2xNR3"/>
        <s v="V1xD2xNR1"/>
        <s v="V3 xD1xNR2"/>
        <s v="V4xD3xNR2"/>
        <s v="V4xD2xNR1"/>
        <s v="V4xD4xNR1"/>
        <s v="V1xD4xNR3"/>
        <s v="V1xD3xNR1"/>
        <s v="V1xD3xNR3"/>
        <s v="V2xD2xNR1"/>
        <s v="V4xD3xNR3"/>
        <s v="V3 xD1xNR3"/>
        <s v="V2xD1xNR2"/>
        <s v="V1xD3xNR2"/>
        <s v="V1xD4xNR2"/>
        <s v="V2xD3xNR2"/>
        <s v="V1xD1xNR1"/>
        <s v="V4xD1xNR1"/>
        <s v="V4xD3xNR1"/>
        <s v="V2xD4xNR3"/>
        <s v="V4xD2xNR3"/>
        <s v="V3 xD3xNR3"/>
        <m/>
      </sharedItems>
    </cacheField>
    <cacheField name="14% moisture adjusted yield (t/ha)" numFmtId="0">
      <sharedItems containsBlank="1" containsMixedTypes="1" containsNumber="1" minValue="2.7405101275318828" maxValue="9.7907914478619666"/>
    </cacheField>
    <cacheField name="dry wt kg per ha" numFmtId="0">
      <sharedItems containsString="0" containsBlank="1" containsNumber="1" minValue="137.49999999999997" maxValue="25714.6875"/>
    </cacheField>
    <cacheField name="leaf dry wt kg per ha" numFmtId="0">
      <sharedItems containsString="0" containsBlank="1" containsNumber="1" minValue="75.000000000000071" maxValue="3459.375"/>
    </cacheField>
    <cacheField name="stem dry wt kg per ha" numFmtId="0">
      <sharedItems containsString="0" containsBlank="1" containsNumber="1" minValue="0" maxValue="5765.6250000000009"/>
    </cacheField>
    <cacheField name="repro dry wt kg per ha" numFmtId="0">
      <sharedItems containsString="0" containsBlank="1" containsNumber="1" minValue="0" maxValue="16489.6875"/>
    </cacheField>
    <cacheField name="SLA m2/kg" numFmtId="0">
      <sharedItems containsString="0" containsBlank="1" containsNumber="1" minValue="6.1417710858560746" maxValue="143.55182850909006"/>
    </cacheField>
    <cacheField name="FLV" numFmtId="0">
      <sharedItems containsString="0" containsBlank="1" containsNumber="1" minValue="0" maxValue="1"/>
    </cacheField>
    <cacheField name="FST" numFmtId="0">
      <sharedItems containsString="0" containsBlank="1" containsNumber="1" minValue="0" maxValue="1"/>
    </cacheField>
    <cacheField name="FSO" numFmtId="0">
      <sharedItems containsString="0" containsBlank="1" containsNumber="1" minValue="0" maxValue="1"/>
    </cacheField>
    <cacheField name="WGL" numFmtId="0">
      <sharedItems containsString="0" containsBlank="1" containsNumber="1" minValue="0" maxValue="3459.375"/>
    </cacheField>
    <cacheField name="WST" numFmtId="0">
      <sharedItems containsString="0" containsBlank="1" containsNumber="1" minValue="0" maxValue="5765.6250000000009"/>
    </cacheField>
    <cacheField name="WSO" numFmtId="0">
      <sharedItems containsString="0" containsBlank="1" containsNumber="1" minValue="0" maxValue="5765.6250000000009"/>
    </cacheField>
    <cacheField name="SLA(M2/KG)" numFmtId="0">
      <sharedItems containsBlank="1" containsMixedTypes="1" containsNumber="1" minValue="3.3703220733333334" maxValue="85.788637867646955"/>
    </cacheField>
    <cacheField name="LAIM2/M2" numFmtId="0">
      <sharedItems containsBlank="1" containsMixedTypes="1" containsNumber="1" minValue="0" maxValue="16.353330078214285"/>
    </cacheField>
    <cacheField name="HI" numFmtId="0">
      <sharedItems containsBlank="1" containsMixedTypes="1" containsNumber="1" minValue="0.18143014006445574" maxValue="0.9921656804733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n v="2"/>
    <x v="0"/>
    <s v="brandon"/>
    <s v="N by Pop by cult"/>
    <n v="150"/>
    <n v="450"/>
    <s v="YRL 39"/>
    <x v="0"/>
    <s v="NA"/>
    <n v="712.50000000000011"/>
    <n v="450.00000000000006"/>
    <n v="262.50000000000006"/>
    <n v="0"/>
    <n v="16.468809690740709"/>
    <n v="0.63157894736842102"/>
    <n v="0.36842105263157898"/>
    <n v="0.36842105263157898"/>
    <n v="450.00000000000006"/>
    <n v="262.50000000000006"/>
    <n v="262.50000000000006"/>
    <n v="5.5409079333333233"/>
    <n v="0.24934085699999958"/>
    <e v="#VALUE!"/>
  </r>
  <r>
    <n v="2"/>
    <x v="0"/>
    <s v="brandon"/>
    <s v="N by Pop by cult"/>
    <n v="200"/>
    <n v="450"/>
    <s v="YRL 39"/>
    <x v="1"/>
    <s v="NA"/>
    <n v="450.00000000000006"/>
    <n v="325.00000000000006"/>
    <n v="125"/>
    <n v="0"/>
    <n v="41.547209244230693"/>
    <n v="0.72222222222222221"/>
    <n v="0.27777777777777773"/>
    <n v="0.27777777777777773"/>
    <n v="325.00000000000006"/>
    <n v="125.00000000000001"/>
    <n v="125.00000000000001"/>
    <n v="15.655470149999971"/>
    <n v="0.50880277987499911"/>
    <e v="#VALUE!"/>
  </r>
  <r>
    <n v="2"/>
    <x v="0"/>
    <s v="brandon"/>
    <s v="N by Pop by cult"/>
    <n v="200"/>
    <n v="300"/>
    <s v="YUA16-V30"/>
    <x v="2"/>
    <s v="NA"/>
    <n v="350.00000000000006"/>
    <n v="237.50000000000003"/>
    <n v="112.50000000000003"/>
    <n v="0"/>
    <n v="20.958011512781905"/>
    <n v="0.67857142857142849"/>
    <n v="0.32142857142857145"/>
    <n v="0.32142857142857145"/>
    <n v="237.50000000000006"/>
    <n v="112.50000000000004"/>
    <n v="112.50000000000004"/>
    <n v="5.5305863714285604"/>
    <n v="0.13135142632142832"/>
    <e v="#VALUE!"/>
  </r>
  <r>
    <n v="2"/>
    <x v="0"/>
    <s v="brandon"/>
    <s v="N by Pop by cult"/>
    <n v="150"/>
    <n v="150"/>
    <s v="YRL 39"/>
    <x v="3"/>
    <s v="NA"/>
    <n v="300.00000000000006"/>
    <n v="224.99999999999997"/>
    <n v="75.000000000000057"/>
    <n v="0"/>
    <n v="26.430430222222245"/>
    <n v="0.74999999999999978"/>
    <n v="0.25000000000000017"/>
    <n v="0.25000000000000017"/>
    <n v="224.99999999999997"/>
    <n v="75.000000000000071"/>
    <n v="75.000000000000071"/>
    <n v="5.9468468000000048"/>
    <n v="0.13380405300000009"/>
    <e v="#VALUE!"/>
  </r>
  <r>
    <n v="2"/>
    <x v="0"/>
    <s v="brandon"/>
    <s v="N by Pop by cult"/>
    <n v="200"/>
    <n v="300"/>
    <s v="Viet 4"/>
    <x v="4"/>
    <s v="NA"/>
    <n v="637.49999999999989"/>
    <n v="412.5"/>
    <n v="224.99999999999997"/>
    <n v="0"/>
    <n v="20.997601441558437"/>
    <n v="0.6470588235294118"/>
    <n v="0.3529411764705882"/>
    <n v="0.3529411764705882"/>
    <n v="412.5"/>
    <n v="224.99999999999997"/>
    <n v="224.99999999999997"/>
    <n v="7.6991205285714273"/>
    <n v="0.31758872180357139"/>
    <e v="#VALUE!"/>
  </r>
  <r>
    <n v="2"/>
    <x v="0"/>
    <s v="brandon"/>
    <s v="N by Pop by cult"/>
    <n v="250"/>
    <n v="600"/>
    <s v="YUA16-V30"/>
    <x v="5"/>
    <s v="NA"/>
    <n v="550.00000000000011"/>
    <n v="437.5"/>
    <n v="112.50000000000006"/>
    <n v="0"/>
    <n v="9.73229746666666"/>
    <n v="0.79545454545454541"/>
    <n v="0.20454545454545461"/>
    <n v="0.20454545454545461"/>
    <n v="437.5"/>
    <n v="112.50000000000004"/>
    <n v="112.50000000000004"/>
    <n v="3.7431913333333302"/>
    <n v="0.16376462083333321"/>
    <e v="#VALUE!"/>
  </r>
  <r>
    <n v="2"/>
    <x v="0"/>
    <s v="brandon"/>
    <s v="N by Pop by cult"/>
    <n v="250"/>
    <n v="150"/>
    <s v="Doongara"/>
    <x v="6"/>
    <s v="NA"/>
    <n v="662.50000000000011"/>
    <n v="487.50000000000006"/>
    <n v="175.00000000000006"/>
    <n v="0"/>
    <n v="12.474428853846165"/>
    <n v="0.73584905660377353"/>
    <n v="0.26415094339622647"/>
    <n v="0.26415094339622647"/>
    <n v="487.50000000000006"/>
    <n v="175.00000000000006"/>
    <n v="175.00000000000006"/>
    <n v="5.231212100000004"/>
    <n v="0.25502158987500023"/>
    <e v="#VALUE!"/>
  </r>
  <r>
    <n v="2"/>
    <x v="0"/>
    <s v="brandon"/>
    <s v="N by Pop by cult"/>
    <n v="200"/>
    <n v="300"/>
    <s v="Doongara"/>
    <x v="7"/>
    <s v="NA"/>
    <n v="800"/>
    <n v="362.50000000000006"/>
    <n v="437.5"/>
    <n v="0"/>
    <n v="28.097803421003164"/>
    <n v="0.45312500000000006"/>
    <n v="0.546875"/>
    <n v="0.546875"/>
    <n v="362.50000000000006"/>
    <n v="437.5"/>
    <n v="437.5"/>
    <n v="5.7789808454545515"/>
    <n v="0.20948805564772752"/>
    <e v="#VALUE!"/>
  </r>
  <r>
    <n v="2"/>
    <x v="0"/>
    <s v="brandon"/>
    <s v="N by Pop by cult"/>
    <n v="200"/>
    <n v="150"/>
    <s v="YUA16-V30"/>
    <x v="8"/>
    <s v="NA"/>
    <n v="637.49999999999989"/>
    <n v="549.99999999999989"/>
    <n v="87.500000000000014"/>
    <n v="0"/>
    <n v="27.238043500000011"/>
    <n v="0.86274509803921562"/>
    <n v="0.13725490196078435"/>
    <n v="0.13725490196078435"/>
    <n v="550"/>
    <n v="87.500000000000028"/>
    <n v="87.500000000000028"/>
    <n v="9.0793478333333368"/>
    <n v="0.49936413083333353"/>
    <e v="#VALUE!"/>
  </r>
  <r>
    <n v="2"/>
    <x v="0"/>
    <s v="brandon"/>
    <s v="N by Pop by cult"/>
    <n v="200"/>
    <n v="600"/>
    <s v="YRL 39"/>
    <x v="9"/>
    <s v="NA"/>
    <n v="362.50000000000006"/>
    <n v="275.00000000000006"/>
    <n v="87.500000000000028"/>
    <n v="0"/>
    <n v="143.55182850909006"/>
    <n v="0.75862068965517238"/>
    <n v="0.24137931034482762"/>
    <n v="0.24137931034482762"/>
    <n v="275.00000000000006"/>
    <n v="87.500000000000028"/>
    <n v="87.500000000000028"/>
    <n v="50.937745599999701"/>
    <n v="1.400788003999992"/>
    <e v="#VALUE!"/>
  </r>
  <r>
    <n v="2"/>
    <x v="0"/>
    <s v="brandon"/>
    <s v="N by Pop by cult"/>
    <n v="200"/>
    <n v="300"/>
    <s v="YRL 39"/>
    <x v="10"/>
    <s v="NA"/>
    <n v="812.5"/>
    <n v="537.5"/>
    <n v="275"/>
    <n v="0"/>
    <n v="9.5597619244186074"/>
    <n v="0.66153846153846152"/>
    <n v="0.33846153846153848"/>
    <n v="0.33846153846153848"/>
    <n v="537.5"/>
    <n v="275"/>
    <n v="275"/>
    <n v="3.4255813562499999"/>
    <n v="0.1841249978984375"/>
    <e v="#VALUE!"/>
  </r>
  <r>
    <n v="2"/>
    <x v="0"/>
    <s v="brandon"/>
    <s v="N by Pop by cult"/>
    <n v="250"/>
    <n v="300"/>
    <s v="Doongara"/>
    <x v="11"/>
    <s v="NA"/>
    <n v="262.50000000000006"/>
    <n v="200.00000000000006"/>
    <n v="62.5"/>
    <n v="0"/>
    <n v="33.036131205000096"/>
    <n v="0.76190476190476197"/>
    <n v="0.23809523809523803"/>
    <n v="0.23809523809523803"/>
    <n v="200.00000000000006"/>
    <n v="62.499999999999993"/>
    <n v="62.499999999999993"/>
    <n v="8.0087590800000275"/>
    <n v="0.16017518160000058"/>
    <e v="#VALUE!"/>
  </r>
  <r>
    <n v="2"/>
    <x v="0"/>
    <s v="brandon"/>
    <s v="N by Pop by cult"/>
    <n v="250"/>
    <n v="300"/>
    <s v="Viet 4"/>
    <x v="12"/>
    <s v="NA"/>
    <n v="1892.64705882353"/>
    <n v="1204.4117647058827"/>
    <n v="688.23529411764719"/>
    <n v="0"/>
    <n v="20.87257367380953"/>
    <n v="0.63636363636363635"/>
    <n v="0.36363636363636365"/>
    <n v="0.36363636363636365"/>
    <n v="1204.4117647058824"/>
    <n v="688.23529411764719"/>
    <n v="688.23529411764719"/>
    <n v="17.779787166666669"/>
    <n v="2.1414184837500003"/>
    <e v="#VALUE!"/>
  </r>
  <r>
    <n v="2"/>
    <x v="0"/>
    <s v="brandon"/>
    <s v="N by Pop by cult"/>
    <n v="150"/>
    <n v="600"/>
    <s v="YRL 39"/>
    <x v="13"/>
    <s v="NA"/>
    <n v="425.00000000000006"/>
    <n v="275.00000000000006"/>
    <n v="150.00000000000003"/>
    <n v="0"/>
    <n v="65.020826768181792"/>
    <n v="0.6470588235294118"/>
    <n v="0.35294117647058826"/>
    <n v="0.35294117647058826"/>
    <n v="275"/>
    <n v="150"/>
    <n v="150"/>
    <n v="18.339207549999994"/>
    <n v="0.50432820762499986"/>
    <e v="#VALUE!"/>
  </r>
  <r>
    <n v="2"/>
    <x v="0"/>
    <s v="brandon"/>
    <s v="N by Pop by cult"/>
    <n v="250"/>
    <n v="450"/>
    <s v="Doongara"/>
    <x v="14"/>
    <s v="NA"/>
    <n v="1075.0000000000002"/>
    <n v="650"/>
    <n v="425"/>
    <n v="0"/>
    <n v="16.028197527272717"/>
    <n v="0.60465116279069764"/>
    <n v="0.39534883720930231"/>
    <n v="0.39534883720930231"/>
    <n v="650.00000000000011"/>
    <n v="425.00000000000006"/>
    <n v="425.00000000000006"/>
    <n v="5.7879602181818157"/>
    <n v="0.37621741418181809"/>
    <e v="#VALUE!"/>
  </r>
  <r>
    <n v="2"/>
    <x v="0"/>
    <s v="brandon"/>
    <s v="N by Pop by cult"/>
    <n v="250"/>
    <n v="150"/>
    <s v="Viet 4"/>
    <x v="15"/>
    <s v="NA"/>
    <n v="787.5"/>
    <n v="550"/>
    <n v="237.50000000000003"/>
    <n v="0"/>
    <n v="19.778056249090895"/>
    <n v="0.69841269841269837"/>
    <n v="0.30158730158730163"/>
    <n v="0.30158730158730163"/>
    <n v="550"/>
    <n v="237.50000000000003"/>
    <n v="237.50000000000003"/>
    <n v="6.3060469199999938"/>
    <n v="0.34683258059999966"/>
    <e v="#VALUE!"/>
  </r>
  <r>
    <n v="2"/>
    <x v="0"/>
    <s v="brandon"/>
    <s v="N by Pop by cult"/>
    <n v="150"/>
    <n v="450"/>
    <s v="Doongara"/>
    <x v="16"/>
    <s v="NA"/>
    <n v="687.5"/>
    <n v="437.5"/>
    <n v="250"/>
    <n v="0"/>
    <n v="18.484062995428566"/>
    <n v="0.63636363636363635"/>
    <n v="0.36363636363636365"/>
    <n v="0.36363636363636365"/>
    <n v="437.5"/>
    <n v="250"/>
    <n v="250"/>
    <n v="6.2809922799999978"/>
    <n v="0.27479341224999987"/>
    <e v="#VALUE!"/>
  </r>
  <r>
    <n v="2"/>
    <x v="0"/>
    <s v="brandon"/>
    <s v="N by Pop by cult"/>
    <n v="250"/>
    <n v="150"/>
    <s v="YUA16-V30"/>
    <x v="17"/>
    <s v="NA"/>
    <n v="962.49999999999989"/>
    <n v="737.49999999999989"/>
    <n v="224.99999999999997"/>
    <n v="0"/>
    <n v="9.8685040596610065"/>
    <n v="0.76623376623376627"/>
    <n v="0.23376623376623376"/>
    <n v="0.23376623376623376"/>
    <n v="737.5"/>
    <n v="225"/>
    <n v="225"/>
    <n v="3.4657246399999959"/>
    <n v="0.25559719219999971"/>
    <e v="#VALUE!"/>
  </r>
  <r>
    <n v="2"/>
    <x v="0"/>
    <s v="brandon"/>
    <s v="N by Pop by cult"/>
    <n v="150"/>
    <n v="150"/>
    <s v="Doongara"/>
    <x v="18"/>
    <s v="NA"/>
    <n v="1239.9193548387098"/>
    <n v="843.14516129032256"/>
    <n v="396.77419354838707"/>
    <n v="0"/>
    <n v="18.512519607843181"/>
    <n v="0.67999999999999994"/>
    <n v="0.32"/>
    <n v="0.32"/>
    <n v="843.14516129032256"/>
    <n v="396.77419354838713"/>
    <n v="396.77419354838713"/>
    <n v="21.208908333333383"/>
    <n v="1.7882188437500042"/>
    <e v="#VALUE!"/>
  </r>
  <r>
    <n v="2"/>
    <x v="0"/>
    <s v="brandon"/>
    <s v="N by Pop by cult"/>
    <n v="200"/>
    <n v="600"/>
    <s v="YUA16-V30"/>
    <x v="19"/>
    <s v="NA"/>
    <n v="462.5"/>
    <n v="350"/>
    <n v="112.50000000000006"/>
    <n v="0"/>
    <n v="25.079361937500021"/>
    <n v="0.75675675675675669"/>
    <n v="0.24324324324324334"/>
    <n v="0.24324324324324334"/>
    <n v="349.99999999999994"/>
    <n v="112.50000000000004"/>
    <n v="112.50000000000004"/>
    <n v="7.7167267500000056"/>
    <n v="0.27008543625000014"/>
    <e v="#VALUE!"/>
  </r>
  <r>
    <n v="2"/>
    <x v="0"/>
    <s v="brandon"/>
    <s v="N by Pop by cult"/>
    <n v="200"/>
    <n v="150"/>
    <s v="Viet 4"/>
    <x v="20"/>
    <s v="NA"/>
    <n v="696.42857142857133"/>
    <n v="535.71428571428567"/>
    <n v="160.71428571428578"/>
    <n v="0"/>
    <n v="14.041859890476186"/>
    <n v="0.76923076923076916"/>
    <n v="0.23076923076923084"/>
    <n v="0.23076923076923084"/>
    <n v="535.71428571428555"/>
    <n v="160.71428571428575"/>
    <n v="160.71428571428575"/>
    <n v="28.712663846153834"/>
    <n v="1.5381784203296693"/>
    <e v="#VALUE!"/>
  </r>
  <r>
    <n v="2"/>
    <x v="0"/>
    <s v="brandon"/>
    <s v="N by Pop by cult"/>
    <n v="150"/>
    <n v="300"/>
    <s v="YRL 39"/>
    <x v="21"/>
    <s v="NA"/>
    <n v="350.00000000000006"/>
    <n v="262.50000000000006"/>
    <n v="87.500000000000014"/>
    <n v="0"/>
    <n v="98.970056157142906"/>
    <n v="0.75"/>
    <n v="0.25"/>
    <n v="0.25"/>
    <n v="262.50000000000011"/>
    <n v="87.500000000000028"/>
    <n v="87.500000000000028"/>
    <n v="26.645784350000021"/>
    <n v="0.69945183918750076"/>
    <e v="#VALUE!"/>
  </r>
  <r>
    <n v="2"/>
    <x v="0"/>
    <s v="brandon"/>
    <s v="N by Pop by cult"/>
    <n v="250"/>
    <n v="600"/>
    <s v="YRL 39"/>
    <x v="22"/>
    <s v="NA"/>
    <n v="600"/>
    <n v="437.50000000000006"/>
    <n v="162.5"/>
    <n v="0"/>
    <n v="61.53476458285725"/>
    <n v="0.72916666666666674"/>
    <n v="0.27083333333333331"/>
    <n v="0.27083333333333331"/>
    <n v="437.50000000000006"/>
    <n v="162.5"/>
    <n v="162.5"/>
    <n v="21.114870200000041"/>
    <n v="0.92377557125000187"/>
    <e v="#VALUE!"/>
  </r>
  <r>
    <n v="2"/>
    <x v="0"/>
    <s v="brandon"/>
    <s v="N by Pop by cult"/>
    <n v="150"/>
    <n v="600"/>
    <s v="Doongara"/>
    <x v="23"/>
    <s v="NA"/>
    <n v="1050"/>
    <n v="700.00000000000011"/>
    <n v="350"/>
    <n v="0"/>
    <n v="18.595158463293615"/>
    <n v="0.66666666666666674"/>
    <n v="0.33333333333333331"/>
    <n v="0.33333333333333331"/>
    <n v="700.00000000000011"/>
    <n v="350"/>
    <n v="350"/>
    <n v="6.9887843888888748"/>
    <n v="0.48921490722222133"/>
    <e v="#VALUE!"/>
  </r>
  <r>
    <n v="2"/>
    <x v="0"/>
    <s v="brandon"/>
    <s v="N by Pop by cult"/>
    <n v="150"/>
    <n v="600"/>
    <s v="Viet 4"/>
    <x v="24"/>
    <s v="NA"/>
    <n v="1235.7954545454545"/>
    <n v="1087.5"/>
    <n v="148.29545454545459"/>
    <n v="0"/>
    <n v="20.00028199999997"/>
    <n v="0.88"/>
    <n v="0.12000000000000004"/>
    <n v="0.12000000000000004"/>
    <n v="1087.5"/>
    <n v="148.29545454545459"/>
    <n v="148.29545454545459"/>
    <n v="23.466997546666629"/>
    <n v="2.5520359831999957"/>
    <e v="#VALUE!"/>
  </r>
  <r>
    <n v="2"/>
    <x v="0"/>
    <s v="brandon"/>
    <s v="N by Pop by cult"/>
    <n v="200"/>
    <n v="600"/>
    <s v="Doongara"/>
    <x v="25"/>
    <s v="NA"/>
    <n v="1700.0000000000002"/>
    <n v="1075.0000000000002"/>
    <n v="625.00000000000011"/>
    <n v="0"/>
    <n v="10.196030713662783"/>
    <n v="0.63235294117647067"/>
    <n v="0.36764705882352944"/>
    <n v="0.36764705882352944"/>
    <n v="1075.0000000000002"/>
    <n v="625"/>
    <n v="625"/>
    <n v="5.6571525249999954"/>
    <n v="0.60814389643749966"/>
    <e v="#VALUE!"/>
  </r>
  <r>
    <n v="2"/>
    <x v="0"/>
    <s v="brandon"/>
    <s v="N by Pop by cult"/>
    <n v="250"/>
    <n v="300"/>
    <s v="YRL 39"/>
    <x v="26"/>
    <s v="NA"/>
    <n v="425.00000000000006"/>
    <n v="275.00000000000006"/>
    <n v="150.00000000000003"/>
    <n v="0"/>
    <n v="11.183341425151513"/>
    <n v="0.6470588235294118"/>
    <n v="0.35294117647058826"/>
    <n v="0.35294117647058826"/>
    <n v="275"/>
    <n v="150"/>
    <n v="150"/>
    <n v="3.3703220733333334"/>
    <n v="9.2683857016666676E-2"/>
    <e v="#VALUE!"/>
  </r>
  <r>
    <n v="2"/>
    <x v="0"/>
    <s v="brandon"/>
    <s v="N by Pop by cult"/>
    <n v="150"/>
    <n v="300"/>
    <s v="Viet 4"/>
    <x v="27"/>
    <s v="NA"/>
    <n v="700"/>
    <n v="487.5"/>
    <n v="212.5"/>
    <n v="0"/>
    <n v="25.724650134615391"/>
    <n v="0.6964285714285714"/>
    <n v="0.30357142857142855"/>
    <n v="0.30357142857142855"/>
    <n v="487.50000000000006"/>
    <n v="212.50000000000003"/>
    <n v="212.50000000000003"/>
    <n v="9.5548700499999999"/>
    <n v="0.46579991493750006"/>
    <e v="#VALUE!"/>
  </r>
  <r>
    <n v="2"/>
    <x v="0"/>
    <s v="brandon"/>
    <s v="N by Pop by cult"/>
    <n v="200"/>
    <n v="150"/>
    <s v="YRL 39"/>
    <x v="28"/>
    <s v="NA"/>
    <n v="425.00000000000006"/>
    <n v="287.5"/>
    <n v="137.50000000000006"/>
    <n v="0"/>
    <n v="21.993812249999948"/>
    <n v="0.67647058823529405"/>
    <n v="0.32352941176470601"/>
    <n v="0.32352941176470601"/>
    <n v="287.49999999999994"/>
    <n v="137.50000000000006"/>
    <n v="137.50000000000006"/>
    <n v="7.3312707499999803"/>
    <n v="0.21077403406249942"/>
    <e v="#VALUE!"/>
  </r>
  <r>
    <n v="2"/>
    <x v="0"/>
    <s v="brandon"/>
    <s v="N by Pop by cult"/>
    <n v="200"/>
    <n v="450"/>
    <s v="YUA16-V30"/>
    <x v="29"/>
    <s v="NA"/>
    <n v="712.50000000000011"/>
    <n v="512.5"/>
    <n v="200.00000000000006"/>
    <n v="0"/>
    <n v="15.767725596341451"/>
    <n v="0.71929824561403499"/>
    <n v="0.28070175438596495"/>
    <n v="0.28070175438596495"/>
    <n v="512.5"/>
    <n v="200.00000000000006"/>
    <n v="200.00000000000006"/>
    <n v="6.596701524999995"/>
    <n v="0.33808095315624975"/>
    <e v="#VALUE!"/>
  </r>
  <r>
    <n v="2"/>
    <x v="0"/>
    <s v="brandon"/>
    <s v="N by Pop by cult"/>
    <n v="150"/>
    <n v="300"/>
    <s v="YUA16-V30"/>
    <x v="30"/>
    <s v="NA"/>
    <n v="650"/>
    <n v="499.99999999999994"/>
    <n v="150"/>
    <n v="0"/>
    <n v="21.055455135714226"/>
    <n v="0.76923076923076916"/>
    <n v="0.23076923076923078"/>
    <n v="0.23076923076923078"/>
    <n v="499.99999999999994"/>
    <n v="150"/>
    <n v="150"/>
    <n v="8.9597681428571168"/>
    <n v="0.44798840714285582"/>
    <e v="#VALUE!"/>
  </r>
  <r>
    <n v="2"/>
    <x v="0"/>
    <s v="brandon"/>
    <s v="N by Pop by cult"/>
    <n v="150"/>
    <n v="600"/>
    <s v="YUA16-V30"/>
    <x v="31"/>
    <s v="NA"/>
    <n v="575.00000000000011"/>
    <n v="462.5"/>
    <n v="112.50000000000006"/>
    <n v="0"/>
    <n v="19.519505562162138"/>
    <n v="0.80434782608695643"/>
    <n v="0.19565217391304354"/>
    <n v="0.19565217391304354"/>
    <n v="462.50000000000006"/>
    <n v="112.50000000000006"/>
    <n v="112.50000000000006"/>
    <n v="8.0246856199999907"/>
    <n v="0.37114170992499962"/>
    <e v="#VALUE!"/>
  </r>
  <r>
    <n v="2"/>
    <x v="0"/>
    <s v="brandon"/>
    <s v="N by Pop by cult"/>
    <n v="250"/>
    <n v="600"/>
    <s v="Viet 4"/>
    <x v="32"/>
    <s v="NA"/>
    <n v="637.50000000000011"/>
    <n v="487.5"/>
    <n v="150.00000000000003"/>
    <n v="0"/>
    <n v="18.691817639560409"/>
    <n v="0.76470588235294112"/>
    <n v="0.23529411764705882"/>
    <n v="0.23529411764705882"/>
    <n v="487.50000000000006"/>
    <n v="150.00000000000003"/>
    <n v="150.00000000000003"/>
    <n v="7.838504171428557"/>
    <n v="0.38212707835714216"/>
    <e v="#VALUE!"/>
  </r>
  <r>
    <n v="2"/>
    <x v="0"/>
    <s v="brandon"/>
    <s v="N by Pop by cult"/>
    <n v="150"/>
    <n v="450"/>
    <s v="Viet 4"/>
    <x v="33"/>
    <s v="NA"/>
    <n v="1164.7058823529412"/>
    <n v="744.11764705882365"/>
    <n v="420.58823529411768"/>
    <n v="0"/>
    <n v="23.143924093167687"/>
    <n v="0.63888888888888884"/>
    <n v="0.3611111111111111"/>
    <n v="0.3611111111111111"/>
    <n v="744.11764705882354"/>
    <n v="420.58823529411768"/>
    <n v="420.58823529411768"/>
    <n v="22.851702829365067"/>
    <n v="1.7004355340674593"/>
    <e v="#VALUE!"/>
  </r>
  <r>
    <n v="2"/>
    <x v="0"/>
    <s v="brandon"/>
    <s v="N by Pop by cult"/>
    <n v="250"/>
    <n v="450"/>
    <s v="Viet 4"/>
    <x v="34"/>
    <s v="NA"/>
    <n v="1461.5384615384614"/>
    <n v="1076.9230769230769"/>
    <n v="384.61538461538464"/>
    <n v="0"/>
    <n v="20.328312831428537"/>
    <n v="0.73684210526315796"/>
    <n v="0.26315789473684209"/>
    <n v="0.26315789473684209"/>
    <n v="1076.9230769230771"/>
    <n v="384.61538461538464"/>
    <n v="384.61538461538464"/>
    <n v="17.864572357894708"/>
    <n v="1.9238770231578921"/>
    <e v="#VALUE!"/>
  </r>
  <r>
    <n v="2"/>
    <x v="0"/>
    <s v="brandon"/>
    <s v="N by Pop by cult"/>
    <n v="150"/>
    <n v="300"/>
    <s v="Doongara"/>
    <x v="35"/>
    <s v="NA"/>
    <n v="1362.5000000000002"/>
    <n v="875.00000000000011"/>
    <n v="487.50000000000006"/>
    <n v="0"/>
    <n v="15.939726451428571"/>
    <n v="0.64220183486238525"/>
    <n v="0.35779816513761464"/>
    <n v="0.35779816513761464"/>
    <n v="875"/>
    <n v="487.50000000000006"/>
    <n v="487.50000000000006"/>
    <n v="7.6423346000000016"/>
    <n v="0.66870427750000017"/>
    <e v="#VALUE!"/>
  </r>
  <r>
    <n v="2"/>
    <x v="0"/>
    <s v="brandon"/>
    <s v="N by Pop by cult"/>
    <n v="250"/>
    <n v="450"/>
    <s v="YUA16-V30"/>
    <x v="36"/>
    <s v="NA"/>
    <n v="425.00000000000006"/>
    <n v="337.50000000000006"/>
    <n v="87.500000000000014"/>
    <n v="0"/>
    <n v="42.843450034567894"/>
    <n v="0.79411764705882348"/>
    <n v="0.20588235294117649"/>
    <n v="0.20588235294117649"/>
    <n v="337.5"/>
    <n v="87.500000000000014"/>
    <n v="87.500000000000014"/>
    <n v="17.011369866666666"/>
    <n v="0.57413373299999992"/>
    <e v="#VALUE!"/>
  </r>
  <r>
    <n v="2"/>
    <x v="0"/>
    <s v="brandon"/>
    <s v="N by Pop by cult"/>
    <n v="250"/>
    <n v="150"/>
    <s v="YRL 39"/>
    <x v="37"/>
    <s v="NA"/>
    <n v="200.00000000000006"/>
    <n v="150.00000000000003"/>
    <n v="50.000000000000036"/>
    <n v="0"/>
    <n v="25.861583683333279"/>
    <n v="0.74999999999999989"/>
    <n v="0.25000000000000011"/>
    <n v="0.25000000000000011"/>
    <n v="150.00000000000003"/>
    <n v="50.000000000000036"/>
    <n v="50.000000000000036"/>
    <n v="5.4445439333333212"/>
    <n v="8.1668158999999838E-2"/>
    <e v="#VALUE!"/>
  </r>
  <r>
    <n v="2"/>
    <x v="0"/>
    <s v="brandon"/>
    <s v="N by Pop by cult"/>
    <n v="200"/>
    <n v="150"/>
    <s v="Doongara"/>
    <x v="38"/>
    <s v="NA"/>
    <n v="787.50000000000011"/>
    <n v="487.50000000000006"/>
    <n v="300.00000000000006"/>
    <n v="0"/>
    <n v="23.979066776923069"/>
    <n v="0.61904761904761907"/>
    <n v="0.38095238095238099"/>
    <n v="0.38095238095238099"/>
    <n v="487.50000000000011"/>
    <n v="300.00000000000006"/>
    <n v="300.00000000000006"/>
    <n v="9.844037939999998"/>
    <n v="0.47989684957500001"/>
    <e v="#VALUE!"/>
  </r>
  <r>
    <n v="2"/>
    <x v="0"/>
    <s v="brandon"/>
    <s v="N by Pop by cult"/>
    <n v="200"/>
    <n v="450"/>
    <s v="Viet 4"/>
    <x v="39"/>
    <s v="NA"/>
    <n v="562.5"/>
    <n v="400"/>
    <n v="162.5"/>
    <n v="0"/>
    <n v="16.849574240624996"/>
    <n v="0.71111111111111114"/>
    <n v="0.28888888888888886"/>
    <n v="0.28888888888888886"/>
    <n v="400"/>
    <n v="162.49999999999997"/>
    <n v="162.49999999999997"/>
    <n v="5.8607214749999992"/>
    <n v="0.23442885899999996"/>
    <e v="#VALUE!"/>
  </r>
  <r>
    <n v="2"/>
    <x v="0"/>
    <s v="brandon"/>
    <s v="N by Pop by cult"/>
    <n v="200"/>
    <n v="600"/>
    <s v="Viet 4"/>
    <x v="40"/>
    <s v="NA"/>
    <n v="650.00000000000011"/>
    <n v="450.00000000000006"/>
    <n v="200.00000000000006"/>
    <n v="0"/>
    <n v="13.787882547685191"/>
    <n v="0.69230769230769229"/>
    <n v="0.30769230769230771"/>
    <n v="0.30769230769230771"/>
    <n v="450.00000000000006"/>
    <n v="200.00000000000006"/>
    <n v="200.00000000000006"/>
    <n v="4.6826770916666698"/>
    <n v="0.21072046912500017"/>
    <e v="#VALUE!"/>
  </r>
  <r>
    <n v="2"/>
    <x v="0"/>
    <s v="brandon"/>
    <s v="N by Pop by cult"/>
    <n v="200"/>
    <n v="450"/>
    <s v="Doongara"/>
    <x v="41"/>
    <s v="NA"/>
    <n v="1362.5"/>
    <n v="837.5"/>
    <n v="525"/>
    <n v="0"/>
    <n v="23.088533648258664"/>
    <n v="0.61467889908256879"/>
    <n v="0.38532110091743121"/>
    <n v="0.38532110091743121"/>
    <n v="837.5"/>
    <n v="525"/>
    <n v="525"/>
    <n v="9.6082717666666486"/>
    <n v="0.80469276045833182"/>
    <e v="#VALUE!"/>
  </r>
  <r>
    <n v="2"/>
    <x v="0"/>
    <s v="brandon"/>
    <s v="N by Pop by cult"/>
    <n v="150"/>
    <n v="150"/>
    <s v="Viet 4"/>
    <x v="42"/>
    <s v="NA"/>
    <n v="525"/>
    <n v="375"/>
    <n v="150.00000000000003"/>
    <n v="0"/>
    <n v="19.420159914583337"/>
    <n v="0.7142857142857143"/>
    <n v="0.28571428571428575"/>
    <n v="0.28571428571428575"/>
    <n v="375"/>
    <n v="150.00000000000003"/>
    <n v="150.00000000000003"/>
    <n v="6.8541740875000006"/>
    <n v="0.25703152828125003"/>
    <e v="#VALUE!"/>
  </r>
  <r>
    <n v="2"/>
    <x v="0"/>
    <s v="brandon"/>
    <s v="N by Pop by cult"/>
    <n v="150"/>
    <n v="150"/>
    <s v="YUA16-V30"/>
    <x v="43"/>
    <s v="NA"/>
    <n v="462.5"/>
    <n v="237.50000000000003"/>
    <n v="224.99999999999997"/>
    <n v="0"/>
    <n v="36.614960621052631"/>
    <n v="0.5135135135135136"/>
    <n v="0.4864864864864864"/>
    <n v="0.4864864864864864"/>
    <n v="237.50000000000003"/>
    <n v="224.99999999999997"/>
    <n v="224.99999999999997"/>
    <n v="9.6622812750000016"/>
    <n v="0.22947918028125006"/>
    <e v="#VALUE!"/>
  </r>
  <r>
    <n v="2"/>
    <x v="0"/>
    <s v="brandon"/>
    <s v="N by Pop by cult"/>
    <n v="150"/>
    <n v="450"/>
    <s v="YUA16-V30"/>
    <x v="44"/>
    <s v="NA"/>
    <n v="425.00000000000006"/>
    <n v="362.50000000000006"/>
    <n v="62.5"/>
    <n v="0"/>
    <n v="24.076131980295539"/>
    <n v="0.8529411764705882"/>
    <n v="0.14705882352941174"/>
    <n v="0.14705882352941174"/>
    <n v="362.5"/>
    <n v="62.499999999999993"/>
    <n v="62.499999999999993"/>
    <n v="7.9341798571428477"/>
    <n v="0.28761401982142826"/>
    <e v="#VALUE!"/>
  </r>
  <r>
    <n v="2"/>
    <x v="0"/>
    <s v="brandon"/>
    <s v="N by Pop by cult"/>
    <n v="250"/>
    <n v="600"/>
    <s v="Doongara"/>
    <x v="45"/>
    <s v="NA"/>
    <n v="1149.9999999999998"/>
    <n v="775"/>
    <n v="374.99999999999994"/>
    <n v="0"/>
    <n v="15.686053458064508"/>
    <n v="0.67391304347826098"/>
    <n v="0.32608695652173914"/>
    <n v="0.32608695652173914"/>
    <n v="775.00000000000011"/>
    <n v="375"/>
    <n v="375"/>
    <n v="6.2342007333333314"/>
    <n v="0.48315055683333319"/>
    <e v="#VALUE!"/>
  </r>
  <r>
    <n v="2"/>
    <x v="0"/>
    <s v="brandon"/>
    <s v="N by Pop by cult"/>
    <n v="250"/>
    <n v="300"/>
    <s v="YUA16-V30"/>
    <x v="46"/>
    <s v="NA"/>
    <n v="562.50000000000011"/>
    <n v="425.00000000000006"/>
    <n v="137.50000000000006"/>
    <n v="0"/>
    <n v="19.388047473529376"/>
    <n v="0.75555555555555554"/>
    <n v="0.24444444444444452"/>
    <n v="0.24444444444444452"/>
    <n v="425.00000000000006"/>
    <n v="137.50000000000006"/>
    <n v="137.50000000000006"/>
    <n v="6.103644574999989"/>
    <n v="0.25940489443749959"/>
    <e v="#VALUE!"/>
  </r>
  <r>
    <n v="2"/>
    <x v="0"/>
    <s v="brandon"/>
    <s v="N by Pop by cult"/>
    <n v="250"/>
    <n v="450"/>
    <s v="YRL 39"/>
    <x v="47"/>
    <s v="NA"/>
    <n v="762.5"/>
    <n v="575.00000000000011"/>
    <n v="187.49999999999997"/>
    <n v="0"/>
    <n v="22.24622599130436"/>
    <n v="0.75409836065573776"/>
    <n v="0.24590163934426226"/>
    <n v="0.24590163934426226"/>
    <n v="575.00000000000011"/>
    <n v="187.5"/>
    <n v="187.5"/>
    <n v="9.6540226000000064"/>
    <n v="0.55510629950000046"/>
    <e v="#VALUE!"/>
  </r>
  <r>
    <n v="2"/>
    <x v="0"/>
    <s v="brandon"/>
    <s v="N by Pop by cult"/>
    <n v="200"/>
    <n v="300"/>
    <s v="Doongara"/>
    <x v="7"/>
    <s v="NA"/>
    <n v="1287.5"/>
    <n v="849.99999999999989"/>
    <n v="437.49999999999994"/>
    <n v="0"/>
    <n v="19.449477854621872"/>
    <n v="0.66019417475728148"/>
    <n v="0.33980582524271841"/>
    <n v="0.33980582524271841"/>
    <n v="849.99999999999989"/>
    <n v="437.49999999999994"/>
    <n v="437.49999999999994"/>
    <n v="10.019427985714298"/>
    <n v="0.85165137878571517"/>
    <e v="#VALUE!"/>
  </r>
  <r>
    <n v="2"/>
    <x v="0"/>
    <s v="brandon"/>
    <s v="N by Pop by cult"/>
    <n v="200"/>
    <n v="450"/>
    <s v="Doongara"/>
    <x v="41"/>
    <s v="NA"/>
    <n v="1174.9999999999998"/>
    <n v="800"/>
    <n v="375.00000000000006"/>
    <n v="0"/>
    <n v="16.012549112499961"/>
    <n v="0.68085106382978733"/>
    <n v="0.31914893617021284"/>
    <n v="0.31914893617021284"/>
    <n v="800"/>
    <n v="375"/>
    <n v="375"/>
    <n v="8.6847723999999786"/>
    <n v="0.69478179199999834"/>
    <e v="#VALUE!"/>
  </r>
  <r>
    <n v="2"/>
    <x v="0"/>
    <s v="brandon"/>
    <s v="N by Pop by cult"/>
    <n v="150"/>
    <n v="300"/>
    <s v="YRL 39"/>
    <x v="21"/>
    <s v="NA"/>
    <n v="175.00000000000003"/>
    <n v="124.99999999999999"/>
    <n v="50.000000000000043"/>
    <n v="0"/>
    <n v="45.966453866666626"/>
    <n v="0.71428571428571408"/>
    <n v="0.28571428571428592"/>
    <n v="0.28571428571428592"/>
    <n v="125"/>
    <n v="50.00000000000005"/>
    <n v="50.00000000000005"/>
    <n v="8.8397026666666587"/>
    <n v="0.11049628333333324"/>
    <e v="#VALUE!"/>
  </r>
  <r>
    <n v="2"/>
    <x v="0"/>
    <s v="brandon"/>
    <s v="N by Pop by cult"/>
    <n v="200"/>
    <n v="600"/>
    <s v="Viet 4"/>
    <x v="40"/>
    <s v="NA"/>
    <n v="887.5"/>
    <n v="725"/>
    <n v="162.49999999999997"/>
    <n v="0"/>
    <n v="14.612329850000032"/>
    <n v="0.81690140845070425"/>
    <n v="0.18309859154929575"/>
    <n v="0.18309859154929575"/>
    <n v="725"/>
    <n v="162.49999999999997"/>
    <n v="162.49999999999997"/>
    <n v="9.7415532333333541"/>
    <n v="0.70626260941666819"/>
    <e v="#VALUE!"/>
  </r>
  <r>
    <n v="2"/>
    <x v="0"/>
    <s v="brandon"/>
    <s v="N by Pop by cult"/>
    <n v="150"/>
    <n v="600"/>
    <s v="YUA16-V30"/>
    <x v="31"/>
    <s v="NA"/>
    <n v="575.00000000000011"/>
    <n v="450.00000000000006"/>
    <n v="125"/>
    <n v="0"/>
    <n v="15.268153890740757"/>
    <n v="0.78260869565217395"/>
    <n v="0.21739130434782605"/>
    <n v="0.21739130434782605"/>
    <n v="450.00000000000011"/>
    <n v="125"/>
    <n v="125"/>
    <n v="6.3913202333333397"/>
    <n v="0.28760941050000038"/>
    <e v="#VALUE!"/>
  </r>
  <r>
    <n v="2"/>
    <x v="0"/>
    <s v="brandon"/>
    <s v="N by Pop by cult"/>
    <n v="150"/>
    <n v="150"/>
    <s v="Doongara"/>
    <x v="18"/>
    <s v="NA"/>
    <n v="887.50000000000011"/>
    <n v="562.50000000000011"/>
    <n v="325.00000000000006"/>
    <n v="0"/>
    <n v="12.299300955555539"/>
    <n v="0.63380281690140849"/>
    <n v="0.36619718309859156"/>
    <n v="0.36619718309859156"/>
    <n v="562.50000000000023"/>
    <n v="325.00000000000011"/>
    <n v="325.00000000000011"/>
    <n v="5.3734809999999928"/>
    <n v="0.30225830624999972"/>
    <e v="#VALUE!"/>
  </r>
  <r>
    <n v="2"/>
    <x v="0"/>
    <s v="brandon"/>
    <s v="N by Pop by cult"/>
    <n v="250"/>
    <n v="300"/>
    <s v="YRL 39"/>
    <x v="26"/>
    <s v="NA"/>
    <n v="312.5"/>
    <n v="250"/>
    <n v="62.5"/>
    <n v="0"/>
    <n v="24.854871306666634"/>
    <n v="0.8"/>
    <n v="0.2"/>
    <n v="0.2"/>
    <n v="250"/>
    <n v="62.5"/>
    <n v="62.5"/>
    <n v="8.1491381333333237"/>
    <n v="0.20372845333333309"/>
    <e v="#VALUE!"/>
  </r>
  <r>
    <n v="2"/>
    <x v="0"/>
    <s v="brandon"/>
    <s v="N by Pop by cult"/>
    <n v="150"/>
    <n v="300"/>
    <s v="Viet 4"/>
    <x v="27"/>
    <s v="NA"/>
    <n v="950"/>
    <n v="650"/>
    <n v="300.00000000000006"/>
    <n v="0"/>
    <n v="22.785563319230743"/>
    <n v="0.68421052631578949"/>
    <n v="0.31578947368421056"/>
    <n v="0.31578947368421056"/>
    <n v="650"/>
    <n v="300.00000000000006"/>
    <n v="300.00000000000006"/>
    <n v="10.041095699999991"/>
    <n v="0.65267122049999948"/>
    <e v="#VALUE!"/>
  </r>
  <r>
    <n v="2"/>
    <x v="0"/>
    <s v="brandon"/>
    <s v="N by Pop by cult"/>
    <n v="200"/>
    <n v="600"/>
    <s v="YUA16-V30"/>
    <x v="19"/>
    <s v="NA"/>
    <n v="1037.5000000000002"/>
    <n v="675"/>
    <n v="362.50000000000006"/>
    <n v="0"/>
    <n v="24.978444768888899"/>
    <n v="0.65060240963855409"/>
    <n v="0.3493975903614458"/>
    <n v="0.3493975903614458"/>
    <n v="674.99999999999989"/>
    <n v="362.5"/>
    <n v="362.5"/>
    <n v="9.7741740400000019"/>
    <n v="0.65975674770000003"/>
    <e v="#VALUE!"/>
  </r>
  <r>
    <n v="2"/>
    <x v="0"/>
    <s v="brandon"/>
    <s v="N by Pop by cult"/>
    <n v="150"/>
    <n v="600"/>
    <s v="Doongara"/>
    <x v="23"/>
    <s v="NA"/>
    <n v="375"/>
    <n v="312.5"/>
    <n v="62.5"/>
    <n v="0"/>
    <n v="21.3034205232"/>
    <n v="0.83333333333333337"/>
    <n v="0.16666666666666666"/>
    <n v="0.16666666666666666"/>
    <n v="312.5"/>
    <n v="62.5"/>
    <n v="62.5"/>
    <n v="7.2956919599999992"/>
    <n v="0.22799037374999997"/>
    <e v="#VALUE!"/>
  </r>
  <r>
    <n v="2"/>
    <x v="0"/>
    <s v="brandon"/>
    <s v="N by Pop by cult"/>
    <n v="250"/>
    <n v="600"/>
    <s v="Doongara"/>
    <x v="45"/>
    <s v="NA"/>
    <n v="1337.5"/>
    <n v="887.5"/>
    <n v="450.00000000000006"/>
    <n v="0"/>
    <n v="12.474797806572782"/>
    <n v="0.66355140186915884"/>
    <n v="0.33644859813084116"/>
    <n v="0.33644859813084116"/>
    <n v="887.50000000000011"/>
    <n v="450.00000000000011"/>
    <n v="450.00000000000011"/>
    <n v="6.5125782666666741"/>
    <n v="0.5779913211666674"/>
    <e v="#VALUE!"/>
  </r>
  <r>
    <n v="2"/>
    <x v="0"/>
    <s v="brandon"/>
    <s v="N by Pop by cult"/>
    <n v="200"/>
    <n v="150"/>
    <s v="YRL 39"/>
    <x v="28"/>
    <s v="NA"/>
    <n v="350.00000000000006"/>
    <n v="237.50000000000003"/>
    <n v="112.50000000000003"/>
    <n v="0"/>
    <n v="25.88075785263155"/>
    <n v="0.67857142857142849"/>
    <n v="0.32142857142857145"/>
    <n v="0.32142857142857145"/>
    <n v="237.50000000000006"/>
    <n v="112.50000000000004"/>
    <n v="112.50000000000004"/>
    <n v="7.450521199999991"/>
    <n v="0.17694987849999982"/>
    <e v="#VALUE!"/>
  </r>
  <r>
    <n v="2"/>
    <x v="0"/>
    <s v="brandon"/>
    <s v="N by Pop by cult"/>
    <n v="150"/>
    <n v="450"/>
    <s v="Viet 4"/>
    <x v="33"/>
    <s v="NA"/>
    <n v="950"/>
    <n v="675"/>
    <n v="275"/>
    <n v="0"/>
    <n v="16.558392893518512"/>
    <n v="0.71052631578947367"/>
    <n v="0.28947368421052633"/>
    <n v="0.28947368421052633"/>
    <n v="675"/>
    <n v="275"/>
    <n v="275"/>
    <n v="8.5157449166666623"/>
    <n v="0.57481278187499973"/>
    <e v="#VALUE!"/>
  </r>
  <r>
    <n v="2"/>
    <x v="0"/>
    <s v="brandon"/>
    <s v="N by Pop by cult"/>
    <n v="200"/>
    <n v="450"/>
    <s v="YRL 39"/>
    <x v="1"/>
    <s v="NA"/>
    <n v="500.00000000000011"/>
    <n v="362.50000000000006"/>
    <n v="137.50000000000006"/>
    <n v="0"/>
    <n v="45.810900252873452"/>
    <n v="0.72499999999999998"/>
    <n v="0.27500000000000008"/>
    <n v="0.27500000000000008"/>
    <n v="362.50000000000006"/>
    <n v="137.50000000000006"/>
    <n v="137.50000000000006"/>
    <n v="18.978801533333289"/>
    <n v="0.68798155558333185"/>
    <e v="#VALUE!"/>
  </r>
  <r>
    <n v="2"/>
    <x v="0"/>
    <s v="brandon"/>
    <s v="N by Pop by cult"/>
    <n v="150"/>
    <n v="600"/>
    <s v="YRL 39"/>
    <x v="13"/>
    <s v="NA"/>
    <n v="487.50000000000006"/>
    <n v="400.00000000000006"/>
    <n v="87.500000000000014"/>
    <n v="0"/>
    <n v="23.699540528124945"/>
    <n v="0.82051282051282048"/>
    <n v="0.17948717948717952"/>
    <n v="0.17948717948717952"/>
    <n v="400"/>
    <n v="87.500000000000014"/>
    <n v="87.500000000000014"/>
    <n v="9.8491596999999782"/>
    <n v="0.39396638799999917"/>
    <e v="#VALUE!"/>
  </r>
  <r>
    <n v="2"/>
    <x v="0"/>
    <s v="brandon"/>
    <s v="N by Pop by cult"/>
    <n v="250"/>
    <n v="300"/>
    <s v="Doongara"/>
    <x v="11"/>
    <s v="NA"/>
    <n v="587.5"/>
    <n v="425"/>
    <n v="162.49999999999997"/>
    <n v="0"/>
    <n v="40.557751294117558"/>
    <n v="0.72340425531914898"/>
    <n v="0.27659574468085102"/>
    <n v="0.27659574468085102"/>
    <n v="425"/>
    <n v="162.49999999999997"/>
    <n v="162.49999999999997"/>
    <n v="17.237044299999965"/>
    <n v="0.73257438274999853"/>
    <e v="#VALUE!"/>
  </r>
  <r>
    <n v="2"/>
    <x v="0"/>
    <s v="brandon"/>
    <s v="N by Pop by cult"/>
    <n v="200"/>
    <n v="150"/>
    <s v="YUA16-V30"/>
    <x v="8"/>
    <s v="NA"/>
    <n v="437.5"/>
    <n v="350"/>
    <n v="87.500000000000014"/>
    <n v="0"/>
    <n v="21.683691302857135"/>
    <n v="0.79999999999999993"/>
    <n v="0.20000000000000004"/>
    <n v="0.20000000000000004"/>
    <n v="349.99999999999994"/>
    <n v="87.500000000000014"/>
    <n v="87.500000000000014"/>
    <n v="8.5513148799999943"/>
    <n v="0.29929602079999978"/>
    <e v="#VALUE!"/>
  </r>
  <r>
    <n v="2"/>
    <x v="0"/>
    <s v="brandon"/>
    <s v="N by Pop by cult"/>
    <n v="250"/>
    <n v="450"/>
    <s v="Doongara"/>
    <x v="14"/>
    <s v="NA"/>
    <n v="1287.5"/>
    <n v="912.49999999999989"/>
    <n v="375"/>
    <n v="0"/>
    <n v="13.525200544292256"/>
    <n v="0.70873786407766981"/>
    <n v="0.29126213592233008"/>
    <n v="0.29126213592233008"/>
    <n v="912.49999999999989"/>
    <n v="375"/>
    <n v="375"/>
    <n v="8.0929478666666768"/>
    <n v="0.7384814928333342"/>
    <e v="#VALUE!"/>
  </r>
  <r>
    <n v="2"/>
    <x v="0"/>
    <s v="brandon"/>
    <s v="N by Pop by cult"/>
    <n v="150"/>
    <n v="450"/>
    <s v="Doongara"/>
    <x v="16"/>
    <s v="NA"/>
    <n v="825"/>
    <n v="587.49999999999989"/>
    <n v="237.50000000000003"/>
    <n v="0"/>
    <n v="11.721740897568379"/>
    <n v="0.71212121212121204"/>
    <n v="0.2878787878787879"/>
    <n v="0.2878787878787879"/>
    <n v="587.49999999999989"/>
    <n v="237.50000000000003"/>
    <n v="237.50000000000003"/>
    <n v="5.6796064142857103"/>
    <n v="0.33367687683928543"/>
    <e v="#VALUE!"/>
  </r>
  <r>
    <n v="2"/>
    <x v="0"/>
    <s v="brandon"/>
    <s v="N by Pop by cult"/>
    <n v="250"/>
    <n v="300"/>
    <s v="YUA16-V30"/>
    <x v="46"/>
    <s v="NA"/>
    <n v="700"/>
    <n v="537.5"/>
    <n v="162.5"/>
    <n v="0"/>
    <n v="16.076010781395318"/>
    <n v="0.7678571428571429"/>
    <n v="0.23214285714285712"/>
    <n v="0.23214285714285712"/>
    <n v="537.5"/>
    <n v="162.5"/>
    <n v="162.5"/>
    <n v="6.5214005999999873"/>
    <n v="0.35052528224999935"/>
    <e v="#VALUE!"/>
  </r>
  <r>
    <n v="2"/>
    <x v="0"/>
    <s v="brandon"/>
    <s v="N by Pop by cult"/>
    <n v="150"/>
    <n v="300"/>
    <s v="YUA16-V30"/>
    <x v="30"/>
    <s v="NA"/>
    <n v="387.50000000000006"/>
    <n v="300.00000000000006"/>
    <n v="87.500000000000014"/>
    <n v="0"/>
    <n v="16.29774348958335"/>
    <n v="0.77419354838709675"/>
    <n v="0.22580645161290325"/>
    <n v="0.22580645161290325"/>
    <n v="300.00000000000006"/>
    <n v="87.500000000000014"/>
    <n v="87.500000000000014"/>
    <n v="5.2152779166666727"/>
    <n v="0.15645833750000021"/>
    <e v="#VALUE!"/>
  </r>
  <r>
    <n v="2"/>
    <x v="0"/>
    <s v="brandon"/>
    <s v="N by Pop by cult"/>
    <n v="150"/>
    <n v="150"/>
    <s v="Viet 4"/>
    <x v="42"/>
    <s v="NA"/>
    <n v="412.50000000000006"/>
    <n v="325.00000000000006"/>
    <n v="87.500000000000014"/>
    <n v="0"/>
    <n v="40.154885884615418"/>
    <n v="0.78787878787878785"/>
    <n v="0.21212121212121213"/>
    <n v="0.21212121212121213"/>
    <n v="325.00000000000006"/>
    <n v="87.500000000000028"/>
    <n v="87.500000000000028"/>
    <n v="14.914671900000016"/>
    <n v="0.48472683675000061"/>
    <e v="#VALUE!"/>
  </r>
  <r>
    <n v="2"/>
    <x v="0"/>
    <s v="brandon"/>
    <s v="N by Pop by cult"/>
    <n v="150"/>
    <n v="150"/>
    <s v="YUA16-V30"/>
    <x v="43"/>
    <s v="NA"/>
    <n v="612.50000000000011"/>
    <n v="425.00000000000006"/>
    <n v="187.5"/>
    <n v="0"/>
    <n v="17.677047647058792"/>
    <n v="0.69387755102040816"/>
    <n v="0.30612244897959179"/>
    <n v="0.30612244897959179"/>
    <n v="425"/>
    <n v="187.49999999999997"/>
    <n v="187.49999999999997"/>
    <n v="7.5127452499999885"/>
    <n v="0.31929167312499951"/>
    <e v="#VALUE!"/>
  </r>
  <r>
    <n v="2"/>
    <x v="0"/>
    <s v="brandon"/>
    <s v="N by Pop by cult"/>
    <n v="250"/>
    <n v="600"/>
    <s v="YUA16-V30"/>
    <x v="5"/>
    <s v="NA"/>
    <n v="475"/>
    <n v="350"/>
    <n v="125"/>
    <n v="0"/>
    <n v="36.211742742857126"/>
    <n v="0.73684210526315785"/>
    <n v="0.26315789473684209"/>
    <n v="0.26315789473684209"/>
    <n v="350"/>
    <n v="125"/>
    <n v="125"/>
    <n v="12.517639466666658"/>
    <n v="0.438117381333333"/>
    <e v="#VALUE!"/>
  </r>
  <r>
    <n v="2"/>
    <x v="0"/>
    <s v="brandon"/>
    <s v="N by Pop by cult"/>
    <n v="150"/>
    <n v="450"/>
    <s v="YRL 39"/>
    <x v="0"/>
    <s v="NA"/>
    <n v="712.5"/>
    <n v="525"/>
    <n v="187.5"/>
    <n v="0"/>
    <n v="23.1897389883598"/>
    <n v="0.73684210526315785"/>
    <n v="0.26315789473684209"/>
    <n v="0.26315789473684209"/>
    <n v="525"/>
    <n v="187.5"/>
    <n v="187.5"/>
    <n v="8.6191950222222289"/>
    <n v="0.45250773866666705"/>
    <e v="#VALUE!"/>
  </r>
  <r>
    <n v="2"/>
    <x v="0"/>
    <s v="brandon"/>
    <s v="N by Pop by cult"/>
    <n v="250"/>
    <n v="300"/>
    <s v="Viet 4"/>
    <x v="12"/>
    <s v="NA"/>
    <n v="1725"/>
    <n v="1274.9999999999998"/>
    <n v="450.00000000000006"/>
    <n v="0"/>
    <n v="12.983717524509835"/>
    <n v="0.73913043478260865"/>
    <n v="0.26086956521739135"/>
    <n v="0.26086956521739135"/>
    <n v="1275"/>
    <n v="450.00000000000006"/>
    <n v="450.00000000000006"/>
    <n v="7.5676525000000154"/>
    <n v="0.96487569375000204"/>
    <e v="#VALUE!"/>
  </r>
  <r>
    <n v="2"/>
    <x v="0"/>
    <s v="brandon"/>
    <s v="N by Pop by cult"/>
    <n v="150"/>
    <n v="300"/>
    <s v="Doongara"/>
    <x v="35"/>
    <s v="NA"/>
    <n v="1450"/>
    <n v="987.5"/>
    <n v="462.50000000000006"/>
    <n v="0"/>
    <n v="9.6917198189873535"/>
    <n v="0.68103448275862066"/>
    <n v="0.31896551724137934"/>
    <n v="0.31896551724137934"/>
    <n v="987.5"/>
    <n v="462.50000000000006"/>
    <n v="462.50000000000006"/>
    <n v="5.6297490125000076"/>
    <n v="0.55593771498437572"/>
    <e v="#VALUE!"/>
  </r>
  <r>
    <n v="2"/>
    <x v="0"/>
    <s v="brandon"/>
    <s v="N by Pop by cult"/>
    <n v="250"/>
    <n v="450"/>
    <s v="Viet 4"/>
    <x v="34"/>
    <s v="NA"/>
    <n v="850.00000000000011"/>
    <n v="700.00000000000011"/>
    <n v="150.00000000000003"/>
    <n v="0"/>
    <n v="15.264269614285713"/>
    <n v="0.82352941176470584"/>
    <n v="0.17647058823529413"/>
    <n v="0.17647058823529413"/>
    <n v="700"/>
    <n v="150"/>
    <n v="150"/>
    <n v="7.3059752000000007"/>
    <n v="0.51141826400000012"/>
    <e v="#VALUE!"/>
  </r>
  <r>
    <n v="2"/>
    <x v="0"/>
    <s v="brandon"/>
    <s v="N by Pop by cult"/>
    <n v="200"/>
    <n v="600"/>
    <s v="Doongara"/>
    <x v="25"/>
    <s v="NA"/>
    <n v="525"/>
    <n v="512.50000000000011"/>
    <n v="12.5"/>
    <n v="0"/>
    <n v="18.241833036585373"/>
    <n v="0.97619047619047628"/>
    <n v="2.3809523809523808E-2"/>
    <n v="2.3809523809523808E-2"/>
    <n v="512.5"/>
    <n v="12.5"/>
    <n v="12.5"/>
    <n v="7.1230014714285756"/>
    <n v="0.36505382541071452"/>
    <e v="#VALUE!"/>
  </r>
  <r>
    <n v="2"/>
    <x v="0"/>
    <s v="brandon"/>
    <s v="N by Pop by cult"/>
    <n v="200"/>
    <n v="450"/>
    <s v="YUA16-V30"/>
    <x v="29"/>
    <s v="NA"/>
    <n v="512.49999999999989"/>
    <n v="350"/>
    <n v="162.49999999999997"/>
    <n v="0"/>
    <n v="15.50027839603176"/>
    <n v="0.68292682926829273"/>
    <n v="0.31707317073170732"/>
    <n v="0.31707317073170732"/>
    <n v="350"/>
    <n v="162.5"/>
    <n v="162.5"/>
    <n v="5.2927779888888944"/>
    <n v="0.18524722961111131"/>
    <e v="#VALUE!"/>
  </r>
  <r>
    <n v="2"/>
    <x v="0"/>
    <s v="brandon"/>
    <s v="N by Pop by cult"/>
    <n v="250"/>
    <n v="150"/>
    <s v="Viet 4"/>
    <x v="15"/>
    <s v="NA"/>
    <n v="812.5"/>
    <n v="587.5"/>
    <n v="224.99999999999997"/>
    <n v="0"/>
    <n v="15.541728191489371"/>
    <n v="0.72307692307692306"/>
    <n v="0.27692307692307688"/>
    <n v="0.27692307692307688"/>
    <n v="587.5"/>
    <n v="224.99999999999997"/>
    <n v="224.99999999999997"/>
    <n v="6.9567735714285766"/>
    <n v="0.40871044732142886"/>
    <e v="#VALUE!"/>
  </r>
  <r>
    <n v="2"/>
    <x v="0"/>
    <s v="brandon"/>
    <s v="N by Pop by cult"/>
    <n v="200"/>
    <n v="450"/>
    <s v="Viet 4"/>
    <x v="39"/>
    <s v="NA"/>
    <n v="625"/>
    <n v="475"/>
    <n v="150.00000000000003"/>
    <n v="0"/>
    <n v="27.36142289605267"/>
    <n v="0.76"/>
    <n v="0.24000000000000005"/>
    <n v="0.24000000000000005"/>
    <n v="475"/>
    <n v="150.00000000000003"/>
    <n v="150.00000000000003"/>
    <n v="10.193471275000014"/>
    <n v="0.4841898855625007"/>
    <e v="#VALUE!"/>
  </r>
  <r>
    <n v="2"/>
    <x v="0"/>
    <s v="brandon"/>
    <s v="N by Pop by cult"/>
    <n v="250"/>
    <n v="150"/>
    <s v="YRL 39"/>
    <x v="37"/>
    <s v="NA"/>
    <n v="325.00000000000006"/>
    <n v="200.00000000000006"/>
    <n v="125"/>
    <n v="0"/>
    <n v="62.273485199999932"/>
    <n v="0.61538461538461542"/>
    <n v="0.38461538461538453"/>
    <n v="0.38461538461538453"/>
    <n v="200.00000000000006"/>
    <n v="124.99999999999999"/>
    <n v="124.99999999999999"/>
    <n v="16.887724799999987"/>
    <n v="0.33775449599999985"/>
    <e v="#VALUE!"/>
  </r>
  <r>
    <n v="2"/>
    <x v="0"/>
    <s v="brandon"/>
    <s v="N by Pop by cult"/>
    <n v="200"/>
    <n v="300"/>
    <s v="Viet 4"/>
    <x v="4"/>
    <s v="NA"/>
    <n v="537.5"/>
    <n v="350"/>
    <n v="187.5"/>
    <n v="0"/>
    <n v="22.470783314285718"/>
    <n v="0.65116279069767435"/>
    <n v="0.34883720930232559"/>
    <n v="0.34883720930232559"/>
    <n v="349.99999999999994"/>
    <n v="187.5"/>
    <n v="187.5"/>
    <n v="7.6729504000000004"/>
    <n v="0.26855326400000001"/>
    <e v="#VALUE!"/>
  </r>
  <r>
    <n v="2"/>
    <x v="0"/>
    <s v="brandon"/>
    <s v="N by Pop by cult"/>
    <n v="250"/>
    <n v="450"/>
    <s v="YRL 39"/>
    <x v="47"/>
    <s v="NA"/>
    <n v="212.50000000000003"/>
    <n v="175.00000000000003"/>
    <n v="37.499999999999979"/>
    <n v="0"/>
    <n v="49.878410999999957"/>
    <n v="0.82352941176470595"/>
    <n v="0.17647058823529399"/>
    <n v="0.17647058823529399"/>
    <n v="175.00000000000003"/>
    <n v="37.499999999999972"/>
    <n v="37.499999999999972"/>
    <n v="11.638295899999992"/>
    <n v="0.20367017824999989"/>
    <e v="#VALUE!"/>
  </r>
  <r>
    <n v="2"/>
    <x v="0"/>
    <s v="brandon"/>
    <s v="N by Pop by cult"/>
    <n v="150"/>
    <n v="150"/>
    <s v="YRL 39"/>
    <x v="3"/>
    <s v="NA"/>
    <n v="237.50000000000003"/>
    <n v="137.50000000000006"/>
    <n v="99.999999999999972"/>
    <n v="0"/>
    <n v="47.615530499999963"/>
    <n v="0.57894736842105277"/>
    <n v="0.42105263157894718"/>
    <n v="0.42105263157894718"/>
    <n v="137.50000000000006"/>
    <n v="99.999999999999986"/>
    <n v="99.999999999999986"/>
    <n v="9.5231060999999979"/>
    <n v="0.13094270887500001"/>
    <e v="#VALUE!"/>
  </r>
  <r>
    <n v="2"/>
    <x v="0"/>
    <s v="brandon"/>
    <s v="N by Pop by cult"/>
    <n v="200"/>
    <n v="150"/>
    <s v="Doongara"/>
    <x v="38"/>
    <s v="NA"/>
    <n v="1100.0000000000002"/>
    <n v="675"/>
    <n v="425.00000000000006"/>
    <n v="0"/>
    <n v="30.614238135185094"/>
    <n v="0.61363636363636354"/>
    <n v="0.38636363636363635"/>
    <n v="0.38636363636363635"/>
    <n v="674.99999999999989"/>
    <n v="425"/>
    <n v="425"/>
    <n v="16.050183099999952"/>
    <n v="1.0833873592499965"/>
    <e v="#VALUE!"/>
  </r>
  <r>
    <n v="2"/>
    <x v="0"/>
    <s v="brandon"/>
    <s v="N by Pop by cult"/>
    <n v="250"/>
    <n v="600"/>
    <s v="Viet 4"/>
    <x v="32"/>
    <s v="NA"/>
    <n v="1172.5000000000002"/>
    <n v="980.00000000000011"/>
    <n v="192.50000000000011"/>
    <n v="0"/>
    <n v="16.984307588571426"/>
    <n v="0.83582089552238803"/>
    <n v="0.164179104477612"/>
    <n v="0.164179104477612"/>
    <n v="980.00000000000011"/>
    <n v="192.50000000000011"/>
    <n v="192.50000000000011"/>
    <n v="18.678735761194023"/>
    <n v="1.8305161045970144"/>
    <e v="#VALUE!"/>
  </r>
  <r>
    <n v="2"/>
    <x v="0"/>
    <s v="brandon"/>
    <s v="N by Pop by cult"/>
    <n v="250"/>
    <n v="150"/>
    <s v="Doongara"/>
    <x v="6"/>
    <s v="NA"/>
    <n v="575.00000000000011"/>
    <n v="387.50000000000006"/>
    <n v="187.5"/>
    <n v="0"/>
    <n v="14.10952170674487"/>
    <n v="0.67391304347826086"/>
    <n v="0.32608695652173908"/>
    <n v="0.32608695652173908"/>
    <n v="387.50000000000006"/>
    <n v="187.5"/>
    <n v="187.5"/>
    <n v="5.1458255636363655"/>
    <n v="0.19940074059090918"/>
    <e v="#VALUE!"/>
  </r>
  <r>
    <n v="2"/>
    <x v="0"/>
    <s v="brandon"/>
    <s v="N by Pop by cult"/>
    <n v="250"/>
    <n v="450"/>
    <s v="YUA16-V30"/>
    <x v="36"/>
    <s v="NA"/>
    <n v="1156.547619047619"/>
    <n v="759.52380952380952"/>
    <n v="397.02380952380946"/>
    <n v="0"/>
    <n v="21.321942303409109"/>
    <n v="0.65671641791044777"/>
    <n v="0.34328358208955223"/>
    <n v="0.34328358208955223"/>
    <n v="759.5238095238094"/>
    <n v="397.0238095238094"/>
    <n v="397.0238095238094"/>
    <n v="25.349298363805996"/>
    <n v="1.9253395662033599"/>
    <e v="#VALUE!"/>
  </r>
  <r>
    <n v="2"/>
    <x v="0"/>
    <s v="brandon"/>
    <s v="N by Pop by cult"/>
    <n v="250"/>
    <n v="150"/>
    <s v="YUA16-V30"/>
    <x v="17"/>
    <s v="NA"/>
    <n v="387.49999999999994"/>
    <n v="287.49999999999994"/>
    <n v="99.999999999999986"/>
    <n v="0"/>
    <n v="39.750950154782529"/>
    <n v="0.74193548387096775"/>
    <n v="0.25806451612903225"/>
    <n v="0.25806451612903225"/>
    <n v="287.49999999999994"/>
    <n v="99.999999999999986"/>
    <n v="99.999999999999986"/>
    <n v="12.877068359999976"/>
    <n v="0.37021571534999925"/>
    <e v="#VALUE!"/>
  </r>
  <r>
    <n v="2"/>
    <x v="0"/>
    <s v="brandon"/>
    <s v="N by Pop by cult"/>
    <n v="200"/>
    <n v="300"/>
    <s v="YRL 39"/>
    <x v="10"/>
    <s v="NA"/>
    <n v="337.5"/>
    <n v="212.5"/>
    <n v="125"/>
    <n v="0"/>
    <n v="23.857300919117691"/>
    <n v="0.62962962962962965"/>
    <n v="0.37037037037037035"/>
    <n v="0.37037037037037035"/>
    <n v="212.5"/>
    <n v="125"/>
    <n v="125"/>
    <n v="6.4376843750000114"/>
    <n v="0.13680079296875025"/>
    <e v="#VALUE!"/>
  </r>
  <r>
    <n v="2"/>
    <x v="0"/>
    <s v="brandon"/>
    <s v="N by Pop by cult"/>
    <n v="200"/>
    <n v="300"/>
    <s v="YUA16-V30"/>
    <x v="2"/>
    <s v="NA"/>
    <n v="362.50000000000006"/>
    <n v="262.50000000000011"/>
    <n v="99.999999999999986"/>
    <n v="0"/>
    <n v="23.470185880952361"/>
    <n v="0.72413793103448287"/>
    <n v="0.27586206896551713"/>
    <n v="0.27586206896551713"/>
    <n v="262.50000000000006"/>
    <n v="99.999999999999972"/>
    <n v="99.999999999999972"/>
    <n v="6.4009597857142824"/>
    <n v="0.16802519437499996"/>
    <e v="#VALUE!"/>
  </r>
  <r>
    <n v="2"/>
    <x v="0"/>
    <s v="brandon"/>
    <s v="N by Pop by cult"/>
    <n v="250"/>
    <n v="600"/>
    <s v="YRL 39"/>
    <x v="22"/>
    <s v="NA"/>
    <n v="224.99999999999997"/>
    <n v="162.49999999999997"/>
    <n v="62.499999999999993"/>
    <n v="0"/>
    <n v="67.201162205128043"/>
    <n v="0.72222222222222221"/>
    <n v="0.27777777777777779"/>
    <n v="0.27777777777777779"/>
    <n v="162.5"/>
    <n v="62.5"/>
    <n v="62.5"/>
    <n v="15.883911066666627"/>
    <n v="0.2581135548333327"/>
    <e v="#VALUE!"/>
  </r>
  <r>
    <n v="2"/>
    <x v="0"/>
    <s v="brandon"/>
    <s v="N by Pop by cult"/>
    <n v="200"/>
    <n v="600"/>
    <s v="YRL 39"/>
    <x v="9"/>
    <s v="NA"/>
    <n v="237.50000000000003"/>
    <n v="150.00000000000003"/>
    <n v="87.500000000000014"/>
    <n v="0"/>
    <n v="78.202580383333398"/>
    <n v="0.63157894736842102"/>
    <n v="0.36842105263157898"/>
    <n v="0.36842105263157898"/>
    <n v="150.00000000000003"/>
    <n v="87.500000000000028"/>
    <n v="87.500000000000028"/>
    <n v="16.463701133333352"/>
    <n v="0.24695551700000032"/>
    <e v="#VALUE!"/>
  </r>
  <r>
    <n v="2"/>
    <x v="0"/>
    <s v="brandon"/>
    <s v="N by Pop by cult"/>
    <n v="150"/>
    <n v="450"/>
    <s v="YUA16-V30"/>
    <x v="44"/>
    <s v="NA"/>
    <n v="337.5"/>
    <n v="237.50000000000003"/>
    <n v="99.999999999999986"/>
    <n v="0"/>
    <n v="20.638720666666643"/>
    <n v="0.70370370370370383"/>
    <n v="0.29629629629629622"/>
    <n v="0.29629629629629622"/>
    <n v="237.50000000000006"/>
    <n v="99.999999999999972"/>
    <n v="99.999999999999972"/>
    <n v="5.6019384666666605"/>
    <n v="0.13304603858333322"/>
    <e v="#VALUE!"/>
  </r>
  <r>
    <n v="2"/>
    <x v="0"/>
    <s v="brandon"/>
    <s v="N by Pop by cult"/>
    <n v="150"/>
    <n v="600"/>
    <s v="Viet 4"/>
    <x v="24"/>
    <s v="NA"/>
    <n v="865.38461538461547"/>
    <n v="605.76923076923072"/>
    <n v="259.61538461538464"/>
    <n v="0"/>
    <n v="20.881098000000012"/>
    <n v="0.7"/>
    <n v="0.3"/>
    <n v="0.3"/>
    <n v="605.76923076923083"/>
    <n v="259.61538461538464"/>
    <n v="259.61538461538464"/>
    <n v="19.001799180000006"/>
    <n v="1.1510705272500006"/>
    <e v="#VALUE!"/>
  </r>
  <r>
    <n v="2"/>
    <x v="0"/>
    <s v="brandon"/>
    <s v="N by Pop by cult"/>
    <n v="200"/>
    <n v="150"/>
    <s v="Viet 4"/>
    <x v="20"/>
    <s v="NA"/>
    <n v="1225.0000000000002"/>
    <n v="887.50000000000011"/>
    <n v="337.5"/>
    <n v="0"/>
    <n v="16.560331709859195"/>
    <n v="0.72448979591836737"/>
    <n v="0.27551020408163263"/>
    <n v="0.27551020408163263"/>
    <n v="887.5"/>
    <n v="337.49999999999994"/>
    <n v="337.49999999999994"/>
    <n v="9.2581382000000225"/>
    <n v="0.82165976525000206"/>
    <e v="#VALUE!"/>
  </r>
  <r>
    <n v="2"/>
    <x v="0"/>
    <s v="brandon"/>
    <s v="N by Pop by cult"/>
    <n v="200"/>
    <n v="150"/>
    <s v="Viet 4"/>
    <x v="20"/>
    <s v="NA"/>
    <n v="950"/>
    <n v="575"/>
    <n v="374.99999999999994"/>
    <n v="0"/>
    <n v="22.002144633333348"/>
    <n v="0.60526315789473684"/>
    <n v="0.39473684210526311"/>
    <n v="0.39473684210526311"/>
    <n v="575"/>
    <n v="374.99999999999994"/>
    <n v="374.99999999999994"/>
    <n v="7.9692807333333393"/>
    <n v="0.45823364216666707"/>
    <e v="#VALUE!"/>
  </r>
  <r>
    <n v="2"/>
    <x v="0"/>
    <s v="brandon"/>
    <s v="N by Pop by cult"/>
    <n v="200"/>
    <n v="600"/>
    <s v="YRL 39"/>
    <x v="9"/>
    <s v="NA"/>
    <n v="487.50000000000006"/>
    <n v="312.50000000000006"/>
    <n v="175.00000000000003"/>
    <n v="0"/>
    <n v="28.83313100266669"/>
    <n v="0.64102564102564097"/>
    <n v="0.35897435897435903"/>
    <n v="0.35897435897435903"/>
    <n v="312.5"/>
    <n v="175.00000000000003"/>
    <n v="175.00000000000003"/>
    <n v="9.4845825666666759"/>
    <n v="0.29639320520833362"/>
    <e v="#VALUE!"/>
  </r>
  <r>
    <n v="2"/>
    <x v="0"/>
    <s v="brandon"/>
    <s v="N by Pop by cult"/>
    <n v="200"/>
    <n v="600"/>
    <s v="Viet 4"/>
    <x v="40"/>
    <s v="NA"/>
    <n v="1700.0000000000002"/>
    <n v="1120.4545454545457"/>
    <n v="579.54545454545462"/>
    <n v="0"/>
    <n v="19.771498901724136"/>
    <n v="0.65909090909090906"/>
    <n v="0.34090909090909088"/>
    <n v="0.34090909090909088"/>
    <n v="1120.4545454545455"/>
    <n v="579.5454545454545"/>
    <n v="579.5454545454545"/>
    <n v="20.189206624999997"/>
    <n v="2.262108833210227"/>
    <e v="#VALUE!"/>
  </r>
  <r>
    <n v="2"/>
    <x v="0"/>
    <s v="brandon"/>
    <s v="N by Pop by cult"/>
    <n v="200"/>
    <n v="600"/>
    <s v="Doongara"/>
    <x v="25"/>
    <s v="NA"/>
    <n v="1037.5000000000002"/>
    <n v="675"/>
    <n v="362.50000000000006"/>
    <n v="0"/>
    <n v="16.921110990534959"/>
    <n v="0.65060240963855409"/>
    <n v="0.3493975903614458"/>
    <n v="0.3493975903614458"/>
    <n v="674.99999999999989"/>
    <n v="362.5"/>
    <n v="362.5"/>
    <n v="6.13248317777777"/>
    <n v="0.41394261449999942"/>
    <e v="#VALUE!"/>
  </r>
  <r>
    <n v="2"/>
    <x v="0"/>
    <s v="brandon"/>
    <s v="N by Pop by cult"/>
    <n v="250"/>
    <n v="450"/>
    <s v="YRL 39"/>
    <x v="47"/>
    <s v="NA"/>
    <n v="337.50000000000011"/>
    <n v="200.00000000000006"/>
    <n v="137.50000000000006"/>
    <n v="0"/>
    <n v="42.477343807499921"/>
    <n v="0.59259259259259256"/>
    <n v="0.40740740740740744"/>
    <n v="0.40740740740740744"/>
    <n v="200.00000000000006"/>
    <n v="137.50000000000006"/>
    <n v="137.50000000000006"/>
    <n v="10.787896839999986"/>
    <n v="0.2157579367999998"/>
    <e v="#VALUE!"/>
  </r>
  <r>
    <n v="2"/>
    <x v="0"/>
    <s v="brandon"/>
    <s v="N by Pop by cult"/>
    <n v="150"/>
    <n v="300"/>
    <s v="Viet 4"/>
    <x v="27"/>
    <s v="NA"/>
    <n v="737.5"/>
    <n v="487.5"/>
    <n v="250"/>
    <n v="0"/>
    <n v="23.574039302564113"/>
    <n v="0.66101694915254239"/>
    <n v="0.33898305084745761"/>
    <n v="0.33898305084745761"/>
    <n v="487.5"/>
    <n v="250"/>
    <n v="250"/>
    <n v="8.2088172571428597"/>
    <n v="0.40017984128571443"/>
    <e v="#VALUE!"/>
  </r>
  <r>
    <n v="2"/>
    <x v="0"/>
    <s v="brandon"/>
    <s v="N by Pop by cult"/>
    <n v="150"/>
    <n v="450"/>
    <s v="YRL 39"/>
    <x v="0"/>
    <s v="NA"/>
    <n v="200.00000000000006"/>
    <n v="112.50000000000003"/>
    <n v="87.500000000000014"/>
    <n v="0"/>
    <n v="79.470450888888564"/>
    <n v="0.5625"/>
    <n v="0.43749999999999994"/>
    <n v="0.43749999999999994"/>
    <n v="112.50000000000003"/>
    <n v="87.500000000000014"/>
    <n v="87.500000000000014"/>
    <n v="13.004255599999953"/>
    <n v="0.14629787549999951"/>
    <e v="#VALUE!"/>
  </r>
  <r>
    <n v="2"/>
    <x v="0"/>
    <s v="brandon"/>
    <s v="N by Pop by cult"/>
    <n v="150"/>
    <n v="300"/>
    <s v="YRL 39"/>
    <x v="21"/>
    <s v="NA"/>
    <n v="212.50000000000003"/>
    <n v="125"/>
    <n v="87.500000000000014"/>
    <n v="0"/>
    <n v="75.067052879999835"/>
    <n v="0.58823529411764697"/>
    <n v="0.41176470588235298"/>
    <n v="0.41176470588235298"/>
    <n v="124.99999999999999"/>
    <n v="87.500000000000014"/>
    <n v="87.500000000000014"/>
    <n v="13.169658399999971"/>
    <n v="0.1646207299999996"/>
    <e v="#VALUE!"/>
  </r>
  <r>
    <n v="2"/>
    <x v="0"/>
    <s v="brandon"/>
    <s v="N by Pop by cult"/>
    <n v="150"/>
    <n v="300"/>
    <s v="YUA16-V30"/>
    <x v="30"/>
    <s v="NA"/>
    <n v="550.00000000000011"/>
    <n v="362.50000000000006"/>
    <n v="187.5"/>
    <n v="0"/>
    <n v="23.384723035632099"/>
    <n v="0.65909090909090917"/>
    <n v="0.34090909090909088"/>
    <n v="0.34090909090909088"/>
    <n v="362.50000000000006"/>
    <n v="187.5"/>
    <n v="187.5"/>
    <n v="6.5840482333333084"/>
    <n v="0.23867174845833247"/>
    <e v="#VALUE!"/>
  </r>
  <r>
    <n v="2"/>
    <x v="0"/>
    <s v="brandon"/>
    <s v="N by Pop by cult"/>
    <n v="250"/>
    <n v="300"/>
    <s v="YUA16-V30"/>
    <x v="46"/>
    <s v="NA"/>
    <n v="400"/>
    <n v="287.49999999999994"/>
    <n v="112.50000000000003"/>
    <n v="0"/>
    <n v="25.537188573913074"/>
    <n v="0.71874999999999989"/>
    <n v="0.28125000000000011"/>
    <n v="0.28125000000000011"/>
    <n v="287.49999999999994"/>
    <n v="112.50000000000004"/>
    <n v="112.50000000000004"/>
    <n v="7.7283597000000084"/>
    <n v="0.22219034137500021"/>
    <e v="#VALUE!"/>
  </r>
  <r>
    <n v="2"/>
    <x v="0"/>
    <s v="brandon"/>
    <s v="N by Pop by cult"/>
    <n v="150"/>
    <n v="150"/>
    <s v="YRL 39"/>
    <x v="3"/>
    <s v="NA"/>
    <n v="237.50000000000003"/>
    <n v="150.00000000000003"/>
    <n v="87.500000000000014"/>
    <n v="0"/>
    <n v="33.979305895833427"/>
    <n v="0.63157894736842102"/>
    <n v="0.36842105263157898"/>
    <n v="0.36842105263157898"/>
    <n v="150.00000000000003"/>
    <n v="87.500000000000028"/>
    <n v="87.500000000000028"/>
    <n v="7.6934277500000219"/>
    <n v="0.11540141625000035"/>
    <e v="#VALUE!"/>
  </r>
  <r>
    <n v="2"/>
    <x v="0"/>
    <s v="brandon"/>
    <s v="N by Pop by cult"/>
    <n v="250"/>
    <n v="150"/>
    <s v="YRL 39"/>
    <x v="37"/>
    <s v="NA"/>
    <n v="437.5"/>
    <n v="287.5"/>
    <n v="150.00000000000003"/>
    <n v="0"/>
    <n v="53.376026440579608"/>
    <n v="0.65714285714285714"/>
    <n v="0.34285714285714292"/>
    <n v="0.34285714285714292"/>
    <n v="287.5"/>
    <n v="150.00000000000003"/>
    <n v="150.00000000000003"/>
    <n v="17.290825466666632"/>
    <n v="0.49711123216666564"/>
    <e v="#VALUE!"/>
  </r>
  <r>
    <n v="2"/>
    <x v="0"/>
    <s v="brandon"/>
    <s v="N by Pop by cult"/>
    <n v="150"/>
    <n v="150"/>
    <s v="Doongara"/>
    <x v="18"/>
    <s v="NA"/>
    <n v="837.5"/>
    <n v="487.5"/>
    <n v="350"/>
    <n v="0"/>
    <n v="42.341861363369887"/>
    <n v="0.58208955223880599"/>
    <n v="0.41791044776119401"/>
    <n v="0.41791044776119401"/>
    <n v="487.5"/>
    <n v="350"/>
    <n v="350"/>
    <n v="14.613562771428546"/>
    <n v="0.71241118510714163"/>
    <e v="#VALUE!"/>
  </r>
  <r>
    <n v="2"/>
    <x v="0"/>
    <s v="brandon"/>
    <s v="N by Pop by cult"/>
    <n v="200"/>
    <n v="300"/>
    <s v="Doongara"/>
    <x v="7"/>
    <s v="NA"/>
    <n v="1581.25"/>
    <n v="893.75000000000011"/>
    <n v="687.5"/>
    <n v="0"/>
    <n v="14.608356934713989"/>
    <n v="0.56521739130434789"/>
    <n v="0.43478260869565216"/>
    <n v="0.43478260869565216"/>
    <n v="893.75000000000011"/>
    <n v="687.5"/>
    <n v="687.5"/>
    <n v="12.489424635451492"/>
    <n v="1.1162423267934771"/>
    <e v="#VALUE!"/>
  </r>
  <r>
    <n v="2"/>
    <x v="0"/>
    <s v="brandon"/>
    <s v="N by Pop by cult"/>
    <n v="250"/>
    <n v="150"/>
    <s v="Doongara"/>
    <x v="6"/>
    <s v="NA"/>
    <n v="1049.9999999999998"/>
    <n v="675"/>
    <n v="375"/>
    <n v="0"/>
    <n v="11.966731149999989"/>
    <n v="0.6428571428571429"/>
    <n v="0.35714285714285721"/>
    <n v="0.35714285714285721"/>
    <n v="674.99999999999989"/>
    <n v="375"/>
    <n v="375"/>
    <n v="4.1961265071428526"/>
    <n v="0.28323853923214254"/>
    <e v="#VALUE!"/>
  </r>
  <r>
    <n v="2"/>
    <x v="0"/>
    <s v="brandon"/>
    <s v="N by Pop by cult"/>
    <n v="200"/>
    <n v="450"/>
    <s v="Doongara"/>
    <x v="41"/>
    <s v="NA"/>
    <n v="700"/>
    <n v="275"/>
    <n v="425"/>
    <n v="0"/>
    <n v="59.479198843636318"/>
    <n v="0.39285714285714285"/>
    <n v="0.6071428571428571"/>
    <n v="0.6071428571428571"/>
    <n v="275.00000000000006"/>
    <n v="425.00000000000006"/>
    <n v="425.00000000000006"/>
    <n v="9.4821911199999924"/>
    <n v="0.26076025579999984"/>
    <e v="#VALUE!"/>
  </r>
  <r>
    <n v="2"/>
    <x v="0"/>
    <s v="brandon"/>
    <s v="N by Pop by cult"/>
    <n v="200"/>
    <n v="300"/>
    <s v="YRL 39"/>
    <x v="10"/>
    <s v="NA"/>
    <n v="300.00000000000006"/>
    <n v="187.5"/>
    <n v="112.50000000000006"/>
    <n v="0"/>
    <n v="31.600047586666591"/>
    <n v="0.62499999999999989"/>
    <n v="0.37500000000000011"/>
    <n v="0.37500000000000011"/>
    <n v="187.5"/>
    <n v="112.50000000000006"/>
    <n v="112.50000000000006"/>
    <n v="8.1724260999999814"/>
    <n v="0.15323298937499966"/>
    <e v="#VALUE!"/>
  </r>
  <r>
    <n v="2"/>
    <x v="0"/>
    <s v="brandon"/>
    <s v="N by Pop by cult"/>
    <n v="250"/>
    <n v="450"/>
    <s v="Doongara"/>
    <x v="14"/>
    <s v="NA"/>
    <n v="937.50000000000011"/>
    <n v="575.00000000000011"/>
    <n v="362.50000000000006"/>
    <n v="0"/>
    <n v="13.249600324637671"/>
    <n v="0.61333333333333329"/>
    <n v="0.38666666666666666"/>
    <n v="0.38666666666666666"/>
    <n v="575.00000000000011"/>
    <n v="362.50000000000006"/>
    <n v="362.50000000000006"/>
    <n v="4.7615751166666636"/>
    <n v="0.27379056920833322"/>
    <e v="#VALUE!"/>
  </r>
  <r>
    <n v="2"/>
    <x v="0"/>
    <s v="brandon"/>
    <s v="N by Pop by cult"/>
    <n v="250"/>
    <n v="300"/>
    <s v="Viet 4"/>
    <x v="12"/>
    <s v="NA"/>
    <n v="550.00000000000011"/>
    <n v="375"/>
    <n v="175.00000000000003"/>
    <n v="0"/>
    <n v="21.608456964999977"/>
    <n v="0.68181818181818177"/>
    <n v="0.31818181818181823"/>
    <n v="0.31818181818181823"/>
    <n v="375"/>
    <n v="175.00000000000003"/>
    <n v="175.00000000000003"/>
    <n v="7.8102856499999911"/>
    <n v="0.29288571187499968"/>
    <e v="#VALUE!"/>
  </r>
  <r>
    <n v="2"/>
    <x v="0"/>
    <s v="brandon"/>
    <s v="N by Pop by cult"/>
    <n v="150"/>
    <n v="600"/>
    <s v="Viet 4"/>
    <x v="24"/>
    <s v="NA"/>
    <n v="700"/>
    <n v="487.5"/>
    <n v="212.5"/>
    <n v="0"/>
    <n v="26.619412307692247"/>
    <n v="0.6964285714285714"/>
    <n v="0.30357142857142855"/>
    <n v="0.30357142857142855"/>
    <n v="487.50000000000006"/>
    <n v="212.50000000000003"/>
    <n v="212.50000000000003"/>
    <n v="10.381570799999977"/>
    <n v="0.50610157649999887"/>
    <e v="#VALUE!"/>
  </r>
  <r>
    <n v="2"/>
    <x v="0"/>
    <s v="brandon"/>
    <s v="N by Pop by cult"/>
    <n v="200"/>
    <n v="150"/>
    <s v="Doongara"/>
    <x v="38"/>
    <s v="NA"/>
    <n v="425.00000000000006"/>
    <n v="287.5"/>
    <n v="137.50000000000006"/>
    <n v="0"/>
    <n v="37.26015270289858"/>
    <n v="0.67647058823529405"/>
    <n v="0.32352941176470601"/>
    <n v="0.32352941176470601"/>
    <n v="287.49999999999994"/>
    <n v="137.50000000000006"/>
    <n v="137.50000000000006"/>
    <n v="11.739500166666677"/>
    <n v="0.33751062979166685"/>
    <e v="#VALUE!"/>
  </r>
  <r>
    <n v="2"/>
    <x v="0"/>
    <s v="brandon"/>
    <s v="N by Pop by cult"/>
    <n v="250"/>
    <n v="300"/>
    <s v="Doongara"/>
    <x v="11"/>
    <s v="NA"/>
    <n v="862.5"/>
    <n v="575.00000000000011"/>
    <n v="287.5"/>
    <n v="0"/>
    <n v="11.463501630706524"/>
    <n v="0.66666666666666674"/>
    <n v="0.33333333333333331"/>
    <n v="0.33333333333333331"/>
    <n v="575.00000000000011"/>
    <n v="287.5"/>
    <n v="287.5"/>
    <n v="5.1196220875000007"/>
    <n v="0.29437827003125006"/>
    <e v="#VALUE!"/>
  </r>
  <r>
    <n v="2"/>
    <x v="0"/>
    <s v="brandon"/>
    <s v="N by Pop by cult"/>
    <n v="200"/>
    <n v="450"/>
    <s v="YRL 39"/>
    <x v="1"/>
    <s v="NA"/>
    <n v="300.00000000000006"/>
    <n v="200.00000000000003"/>
    <n v="99.999999999999972"/>
    <n v="0"/>
    <n v="82.099181924999854"/>
    <n v="0.66666666666666674"/>
    <n v="0.3333333333333332"/>
    <n v="0.3333333333333332"/>
    <n v="200.00000000000006"/>
    <n v="99.999999999999986"/>
    <n v="99.999999999999986"/>
    <n v="23.045384399999968"/>
    <n v="0.46090768799999948"/>
    <e v="#VALUE!"/>
  </r>
  <r>
    <n v="2"/>
    <x v="0"/>
    <s v="brandon"/>
    <s v="N by Pop by cult"/>
    <n v="250"/>
    <n v="150"/>
    <s v="Viet 4"/>
    <x v="15"/>
    <s v="NA"/>
    <n v="962.50000000000011"/>
    <n v="625.00000000000011"/>
    <n v="337.5"/>
    <n v="0"/>
    <n v="24.02396523333336"/>
    <n v="0.64935064935064934"/>
    <n v="0.3506493506493506"/>
    <n v="0.3506493506493506"/>
    <n v="625.00000000000011"/>
    <n v="337.50000000000006"/>
    <n v="337.50000000000006"/>
    <n v="8.5799875833333434"/>
    <n v="0.53624922395833408"/>
    <e v="#VALUE!"/>
  </r>
  <r>
    <n v="2"/>
    <x v="0"/>
    <s v="brandon"/>
    <s v="N by Pop by cult"/>
    <n v="250"/>
    <n v="600"/>
    <s v="YRL 39"/>
    <x v="22"/>
    <s v="NA"/>
    <n v="862.50000000000011"/>
    <n v="562.50000000000011"/>
    <n v="300.00000000000006"/>
    <n v="0"/>
    <n v="34.08340671111106"/>
    <n v="0.65217391304347827"/>
    <n v="0.34782608695652173"/>
    <n v="0.34782608695652173"/>
    <n v="562.50000000000011"/>
    <n v="300.00000000000006"/>
    <n v="300.00000000000006"/>
    <n v="13.453976333333314"/>
    <n v="0.75678616874999904"/>
    <e v="#VALUE!"/>
  </r>
  <r>
    <n v="2"/>
    <x v="0"/>
    <s v="brandon"/>
    <s v="N by Pop by cult"/>
    <n v="150"/>
    <n v="450"/>
    <s v="YUA16-V30"/>
    <x v="44"/>
    <s v="NA"/>
    <n v="850.00000000000011"/>
    <n v="587.50000000000011"/>
    <n v="262.50000000000011"/>
    <n v="0"/>
    <n v="14.54090150921987"/>
    <n v="0.69117647058823528"/>
    <n v="0.30882352941176477"/>
    <n v="0.30882352941176477"/>
    <n v="587.5"/>
    <n v="262.50000000000006"/>
    <n v="262.50000000000006"/>
    <n v="5.5114707333333373"/>
    <n v="0.32379890558333352"/>
    <e v="#VALUE!"/>
  </r>
  <r>
    <n v="2"/>
    <x v="0"/>
    <s v="brandon"/>
    <s v="N by Pop by cult"/>
    <n v="200"/>
    <n v="150"/>
    <s v="YRL 39"/>
    <x v="28"/>
    <s v="NA"/>
    <n v="312.5"/>
    <n v="212.5"/>
    <n v="99.999999999999986"/>
    <n v="0"/>
    <n v="37.932853421848748"/>
    <n v="0.68"/>
    <n v="0.31999999999999995"/>
    <n v="0.31999999999999995"/>
    <n v="212.50000000000003"/>
    <n v="99.999999999999986"/>
    <n v="99.999999999999986"/>
    <n v="9.7705834571428589"/>
    <n v="0.20762489846428581"/>
    <e v="#VALUE!"/>
  </r>
  <r>
    <n v="2"/>
    <x v="0"/>
    <s v="brandon"/>
    <s v="N by Pop by cult"/>
    <n v="200"/>
    <n v="300"/>
    <s v="Viet 4"/>
    <x v="4"/>
    <s v="NA"/>
    <n v="1425"/>
    <n v="887.5"/>
    <n v="537.49999999999989"/>
    <n v="0"/>
    <n v="17.423177950547682"/>
    <n v="0.6228070175438597"/>
    <n v="0.3771929824561403"/>
    <n v="0.3771929824561403"/>
    <n v="887.50000000000011"/>
    <n v="537.49999999999989"/>
    <n v="537.49999999999989"/>
    <n v="7.0286683777777581"/>
    <n v="0.62379431852777611"/>
    <e v="#VALUE!"/>
  </r>
  <r>
    <n v="2"/>
    <x v="0"/>
    <s v="brandon"/>
    <s v="N by Pop by cult"/>
    <n v="150"/>
    <n v="450"/>
    <s v="Doongara"/>
    <x v="16"/>
    <s v="NA"/>
    <n v="487.50000000000006"/>
    <n v="362.50000000000006"/>
    <n v="125"/>
    <n v="0"/>
    <n v="21.273803706896565"/>
    <n v="0.74358974358974361"/>
    <n v="0.25641025641025639"/>
    <n v="0.25641025641025639"/>
    <n v="362.5"/>
    <n v="124.99999999999999"/>
    <n v="124.99999999999999"/>
    <n v="6.4941085000000038"/>
    <n v="0.23541143312500012"/>
    <e v="#VALUE!"/>
  </r>
  <r>
    <n v="2"/>
    <x v="0"/>
    <s v="brandon"/>
    <s v="N by Pop by cult"/>
    <n v="200"/>
    <n v="300"/>
    <s v="YUA16-V30"/>
    <x v="2"/>
    <s v="NA"/>
    <n v="500.00000000000011"/>
    <n v="325.00000000000006"/>
    <n v="175.00000000000006"/>
    <n v="0"/>
    <n v="30.655049079487089"/>
    <n v="0.65"/>
    <n v="0.35000000000000003"/>
    <n v="0.35000000000000003"/>
    <n v="325.00000000000006"/>
    <n v="175.00000000000006"/>
    <n v="175.00000000000006"/>
    <n v="10.351055533333305"/>
    <n v="0.33640930483333248"/>
    <e v="#VALUE!"/>
  </r>
  <r>
    <n v="2"/>
    <x v="0"/>
    <s v="brandon"/>
    <s v="N by Pop by cult"/>
    <n v="250"/>
    <n v="150"/>
    <s v="YUA16-V30"/>
    <x v="17"/>
    <s v="NA"/>
    <n v="337.5"/>
    <n v="224.99999999999997"/>
    <n v="112.50000000000003"/>
    <n v="0"/>
    <n v="44.784219431111048"/>
    <n v="0.66666666666666652"/>
    <n v="0.33333333333333343"/>
    <n v="0.33333333333333343"/>
    <n v="224.99999999999994"/>
    <n v="112.50000000000003"/>
    <n v="112.50000000000003"/>
    <n v="11.854646319999985"/>
    <n v="0.26672954219999961"/>
    <e v="#VALUE!"/>
  </r>
  <r>
    <n v="2"/>
    <x v="0"/>
    <s v="brandon"/>
    <s v="N by Pop by cult"/>
    <n v="200"/>
    <n v="450"/>
    <s v="Viet 4"/>
    <x v="39"/>
    <s v="NA"/>
    <n v="437.50000000000011"/>
    <n v="300.00000000000006"/>
    <n v="137.50000000000006"/>
    <n v="0"/>
    <n v="23.756227004166615"/>
    <n v="0.68571428571428561"/>
    <n v="0.31428571428571433"/>
    <n v="0.31428571428571433"/>
    <n v="300.00000000000006"/>
    <n v="137.50000000000006"/>
    <n v="137.50000000000006"/>
    <n v="6.9530420499999872"/>
    <n v="0.20859126149999965"/>
    <e v="#VALUE!"/>
  </r>
  <r>
    <n v="2"/>
    <x v="0"/>
    <s v="brandon"/>
    <s v="N by Pop by cult"/>
    <n v="150"/>
    <n v="600"/>
    <s v="YUA16-V30"/>
    <x v="31"/>
    <s v="NA"/>
    <n v="600"/>
    <n v="412.5"/>
    <n v="187.5"/>
    <n v="0"/>
    <n v="24.455467606818168"/>
    <n v="0.6875"/>
    <n v="0.3125"/>
    <n v="0.3125"/>
    <n v="412.5"/>
    <n v="187.5"/>
    <n v="187.5"/>
    <n v="8.8684662749999941"/>
    <n v="0.36582423384374974"/>
    <e v="#VALUE!"/>
  </r>
  <r>
    <n v="2"/>
    <x v="0"/>
    <s v="brandon"/>
    <s v="N by Pop by cult"/>
    <n v="200"/>
    <n v="150"/>
    <s v="YUA16-V30"/>
    <x v="8"/>
    <s v="NA"/>
    <n v="462.5"/>
    <n v="312.5"/>
    <n v="150"/>
    <n v="0"/>
    <n v="17.273400248727285"/>
    <n v="0.67567567567567566"/>
    <n v="0.32432432432432434"/>
    <n v="0.32432432432432434"/>
    <n v="312.5"/>
    <n v="150"/>
    <n v="150"/>
    <n v="5.2662805636363679"/>
    <n v="0.1645712676136365"/>
    <e v="#VALUE!"/>
  </r>
  <r>
    <n v="2"/>
    <x v="0"/>
    <s v="brandon"/>
    <s v="N by Pop by cult"/>
    <n v="250"/>
    <n v="600"/>
    <s v="Doongara"/>
    <x v="45"/>
    <s v="NA"/>
    <n v="1387.5"/>
    <n v="925"/>
    <n v="462.50000000000006"/>
    <n v="0"/>
    <n v="14.133402159909906"/>
    <n v="0.66666666666666663"/>
    <n v="0.33333333333333337"/>
    <n v="0.33333333333333337"/>
    <n v="925"/>
    <n v="462.50000000000006"/>
    <n v="462.50000000000006"/>
    <n v="8.0451673833333324"/>
    <n v="0.74417798295833326"/>
    <e v="#VALUE!"/>
  </r>
  <r>
    <n v="2"/>
    <x v="0"/>
    <s v="brandon"/>
    <s v="N by Pop by cult"/>
    <n v="150"/>
    <n v="450"/>
    <s v="Viet 4"/>
    <x v="33"/>
    <s v="NA"/>
    <n v="950"/>
    <n v="600"/>
    <n v="350"/>
    <n v="0"/>
    <n v="22.26816506249995"/>
    <n v="0.63157894736842102"/>
    <n v="0.36842105263157893"/>
    <n v="0.36842105263157893"/>
    <n v="600"/>
    <n v="350"/>
    <n v="350"/>
    <n v="9.8969622499999801"/>
    <n v="0.59381773499999879"/>
    <e v="#VALUE!"/>
  </r>
  <r>
    <n v="2"/>
    <x v="0"/>
    <s v="brandon"/>
    <s v="N by Pop by cult"/>
    <n v="200"/>
    <n v="600"/>
    <s v="YUA16-V30"/>
    <x v="19"/>
    <s v="NA"/>
    <n v="537.5"/>
    <n v="375"/>
    <n v="162.5"/>
    <n v="0"/>
    <n v="32.79635164000004"/>
    <n v="0.69767441860465118"/>
    <n v="0.30232558139534882"/>
    <n v="0.30232558139534882"/>
    <n v="375"/>
    <n v="162.5"/>
    <n v="162.5"/>
    <n v="12.613981400000018"/>
    <n v="0.47302430250000072"/>
    <e v="#VALUE!"/>
  </r>
  <r>
    <n v="2"/>
    <x v="0"/>
    <s v="brandon"/>
    <s v="N by Pop by cult"/>
    <n v="150"/>
    <n v="150"/>
    <s v="Viet 4"/>
    <x v="42"/>
    <s v="NA"/>
    <n v="675"/>
    <n v="462.49999999999994"/>
    <n v="212.5"/>
    <n v="0"/>
    <n v="20.664420640540552"/>
    <n v="0.68518518518518512"/>
    <n v="0.31481481481481483"/>
    <n v="0.31481481481481483"/>
    <n v="462.49999999999994"/>
    <n v="212.5"/>
    <n v="212.5"/>
    <n v="7.7230663000000046"/>
    <n v="0.35719181637500019"/>
    <e v="#VALUE!"/>
  </r>
  <r>
    <n v="2"/>
    <x v="0"/>
    <s v="brandon"/>
    <s v="N by Pop by cult"/>
    <n v="250"/>
    <n v="450"/>
    <s v="YUA16-V30"/>
    <x v="36"/>
    <s v="NA"/>
    <n v="350"/>
    <n v="250"/>
    <n v="99.999999999999986"/>
    <n v="0"/>
    <n v="58.155887648571287"/>
    <n v="0.7142857142857143"/>
    <n v="0.28571428571428564"/>
    <n v="0.28571428571428564"/>
    <n v="250"/>
    <n v="99.999999999999972"/>
    <n v="99.999999999999972"/>
    <n v="8.4283895142856942"/>
    <n v="0.21070973785714237"/>
    <e v="#VALUE!"/>
  </r>
  <r>
    <n v="2"/>
    <x v="0"/>
    <s v="brandon"/>
    <s v="N by Pop by cult"/>
    <n v="200"/>
    <n v="450"/>
    <s v="YUA16-V30"/>
    <x v="29"/>
    <s v="NA"/>
    <n v="237.50000000000003"/>
    <n v="150.00000000000003"/>
    <n v="87.500000000000014"/>
    <n v="0"/>
    <n v="28.655714996666685"/>
    <n v="0.63157894736842102"/>
    <n v="0.36842105263157898"/>
    <n v="0.36842105263157898"/>
    <n v="150.00000000000003"/>
    <n v="87.500000000000028"/>
    <n v="87.500000000000028"/>
    <n v="5.9287686200000058"/>
    <n v="8.8931529300000103E-2"/>
    <e v="#VALUE!"/>
  </r>
  <r>
    <n v="2"/>
    <x v="0"/>
    <s v="brandon"/>
    <s v="N by Pop by cult"/>
    <n v="250"/>
    <n v="450"/>
    <s v="Viet 4"/>
    <x v="34"/>
    <s v="NA"/>
    <n v="662.5"/>
    <n v="412.5"/>
    <n v="250.00000000000003"/>
    <n v="0"/>
    <n v="29.069158448484885"/>
    <n v="0.62264150943396224"/>
    <n v="0.37735849056603776"/>
    <n v="0.37735849056603776"/>
    <n v="412.5"/>
    <n v="250.00000000000003"/>
    <n v="250.00000000000003"/>
    <n v="9.9925232166666778"/>
    <n v="0.41219158268750045"/>
    <e v="#VALUE!"/>
  </r>
  <r>
    <n v="2"/>
    <x v="0"/>
    <s v="brandon"/>
    <s v="N by Pop by cult"/>
    <n v="150"/>
    <n v="300"/>
    <s v="Doongara"/>
    <x v="35"/>
    <s v="NA"/>
    <n v="787.5"/>
    <n v="537.5"/>
    <n v="250"/>
    <n v="0"/>
    <n v="24.932761869767472"/>
    <n v="0.68253968253968256"/>
    <n v="0.31746031746031744"/>
    <n v="0.31746031746031744"/>
    <n v="537.5"/>
    <n v="250"/>
    <n v="250"/>
    <n v="10.510870200000014"/>
    <n v="0.56495927325000073"/>
    <e v="#VALUE!"/>
  </r>
  <r>
    <n v="2"/>
    <x v="0"/>
    <s v="brandon"/>
    <s v="N by Pop by cult"/>
    <n v="250"/>
    <n v="300"/>
    <s v="YRL 39"/>
    <x v="26"/>
    <s v="NA"/>
    <n v="212.50000000000003"/>
    <n v="112.50000000000003"/>
    <n v="99.999999999999986"/>
    <n v="0"/>
    <n v="71.585702222222054"/>
    <n v="0.52941176470588247"/>
    <n v="0.47058823529411747"/>
    <n v="0.47058823529411747"/>
    <n v="112.50000000000003"/>
    <n v="99.999999999999957"/>
    <n v="99.999999999999957"/>
    <n v="11.504844999999978"/>
    <n v="0.12942950624999977"/>
    <e v="#VALUE!"/>
  </r>
  <r>
    <n v="2"/>
    <x v="0"/>
    <s v="brandon"/>
    <s v="N by Pop by cult"/>
    <n v="150"/>
    <n v="600"/>
    <s v="YRL 39"/>
    <x v="13"/>
    <s v="NA"/>
    <n v="237.50000000000003"/>
    <n v="137.50000000000006"/>
    <n v="99.999999999999972"/>
    <n v="0"/>
    <n v="51.409430999999842"/>
    <n v="0.57894736842105277"/>
    <n v="0.42105263157894718"/>
    <n v="0.42105263157894718"/>
    <n v="137.50000000000006"/>
    <n v="99.999999999999986"/>
    <n v="99.999999999999986"/>
    <n v="10.472291499999972"/>
    <n v="0.14399400812499968"/>
    <e v="#VALUE!"/>
  </r>
  <r>
    <n v="2"/>
    <x v="0"/>
    <s v="brandon"/>
    <s v="N by Pop by cult"/>
    <n v="150"/>
    <n v="150"/>
    <s v="YUA16-V30"/>
    <x v="43"/>
    <s v="NA"/>
    <n v="275.00000000000006"/>
    <n v="187.5"/>
    <n v="87.500000000000014"/>
    <n v="0"/>
    <n v="30.131601133333223"/>
    <n v="0.68181818181818177"/>
    <n v="0.31818181818181823"/>
    <n v="0.31818181818181823"/>
    <n v="187.5"/>
    <n v="87.500000000000014"/>
    <n v="87.500000000000014"/>
    <n v="7.2899034999999728"/>
    <n v="0.1366856906249995"/>
    <e v="#VALUE!"/>
  </r>
  <r>
    <n v="2"/>
    <x v="0"/>
    <s v="brandon"/>
    <s v="N by Pop by cult"/>
    <n v="250"/>
    <n v="600"/>
    <s v="YUA16-V30"/>
    <x v="5"/>
    <s v="NA"/>
    <n v="350"/>
    <n v="250"/>
    <n v="99.999999999999986"/>
    <n v="0"/>
    <n v="23.57357869555555"/>
    <n v="0.7142857142857143"/>
    <n v="0.28571428571428564"/>
    <n v="0.28571428571428564"/>
    <n v="250"/>
    <n v="99.999999999999972"/>
    <n v="99.999999999999972"/>
    <n v="6.4585147111111096"/>
    <n v="0.16146286777777774"/>
    <e v="#VALUE!"/>
  </r>
  <r>
    <n v="2"/>
    <x v="0"/>
    <s v="brandon"/>
    <s v="N by Pop by cult"/>
    <n v="250"/>
    <n v="600"/>
    <s v="Viet 4"/>
    <x v="32"/>
    <s v="NA"/>
    <n v="675"/>
    <n v="437.5"/>
    <n v="237.50000000000003"/>
    <n v="0"/>
    <n v="25.696579089999979"/>
    <n v="0.64814814814814814"/>
    <n v="0.35185185185185192"/>
    <n v="0.35185185185185192"/>
    <n v="437.5"/>
    <n v="237.50000000000006"/>
    <n v="237.50000000000006"/>
    <n v="9.883299649999989"/>
    <n v="0.43239435968749951"/>
    <e v="#VALUE!"/>
  </r>
  <r>
    <n v="2"/>
    <x v="0"/>
    <s v="brandon"/>
    <s v="N by Pop by cult"/>
    <n v="150"/>
    <n v="600"/>
    <s v="Doongara"/>
    <x v="23"/>
    <s v="NA"/>
    <n v="987.50000000000011"/>
    <n v="625.00000000000011"/>
    <n v="362.50000000000006"/>
    <n v="0"/>
    <n v="12.120528354000005"/>
    <n v="0.63291139240506333"/>
    <n v="0.36708860759493672"/>
    <n v="0.36708860759493672"/>
    <n v="625.00000000000023"/>
    <n v="362.50000000000011"/>
    <n v="362.50000000000011"/>
    <n v="9.1822184500000059"/>
    <n v="0.57388865312500059"/>
    <e v="#VALUE!"/>
  </r>
  <r>
    <n v="2"/>
    <x v="0"/>
    <s v="brandon"/>
    <s v="N by Pop by cult"/>
    <n v="150"/>
    <n v="300"/>
    <s v="YUA16-V30"/>
    <x v="30"/>
    <s v="NA"/>
    <n v="812.5"/>
    <n v="437.5"/>
    <n v="375"/>
    <n v="0"/>
    <n v="19.937001589047597"/>
    <n v="0.53846153846153844"/>
    <n v="0.46153846153846156"/>
    <n v="0.46153846153846156"/>
    <n v="437.5"/>
    <n v="375"/>
    <n v="375"/>
    <n v="7.8403938833333244"/>
    <n v="0.34301723239583293"/>
    <e v="#VALUE!"/>
  </r>
  <r>
    <n v="2"/>
    <x v="0"/>
    <s v="brandon"/>
    <s v="N by Pop by cult"/>
    <n v="250"/>
    <n v="600"/>
    <s v="Doongara"/>
    <x v="45"/>
    <s v="NA"/>
    <n v="1112.5"/>
    <n v="650"/>
    <n v="462.5"/>
    <n v="0"/>
    <n v="19.630647051923098"/>
    <n v="0.5842696629213483"/>
    <n v="0.4157303370786517"/>
    <n v="0.4157303370786517"/>
    <n v="650"/>
    <n v="462.5"/>
    <n v="462.5"/>
    <n v="7.5058356375000086"/>
    <n v="0.48787931643750054"/>
    <e v="#VALUE!"/>
  </r>
  <r>
    <n v="2"/>
    <x v="0"/>
    <s v="brandon"/>
    <s v="N by Pop by cult"/>
    <n v="200"/>
    <n v="600"/>
    <s v="Viet 4"/>
    <x v="40"/>
    <s v="NA"/>
    <n v="1000"/>
    <n v="675"/>
    <n v="325.00000000000006"/>
    <n v="0"/>
    <n v="17.778138457777739"/>
    <n v="0.67499999999999993"/>
    <n v="0.32500000000000007"/>
    <n v="0.32500000000000007"/>
    <n v="674.99999999999989"/>
    <n v="325.00000000000006"/>
    <n v="325.00000000000006"/>
    <n v="8.4212234799999806"/>
    <n v="0.56843258489999859"/>
    <e v="#VALUE!"/>
  </r>
  <r>
    <n v="2"/>
    <x v="0"/>
    <s v="brandon"/>
    <s v="N by Pop by cult"/>
    <n v="200"/>
    <n v="600"/>
    <s v="YUA16-V30"/>
    <x v="19"/>
    <s v="NA"/>
    <n v="362.50000000000006"/>
    <n v="250.00000000000003"/>
    <n v="112.50000000000006"/>
    <n v="0"/>
    <n v="23.039531869999966"/>
    <n v="0.68965517241379304"/>
    <n v="0.31034482758620696"/>
    <n v="0.31034482758620696"/>
    <n v="250.00000000000003"/>
    <n v="112.50000000000004"/>
    <n v="112.50000000000004"/>
    <n v="6.8774721999999882"/>
    <n v="0.17193680499999972"/>
    <e v="#VALUE!"/>
  </r>
  <r>
    <n v="2"/>
    <x v="0"/>
    <s v="brandon"/>
    <s v="N by Pop by cult"/>
    <n v="200"/>
    <n v="150"/>
    <s v="Doongara"/>
    <x v="38"/>
    <s v="NA"/>
    <n v="612.50000000000011"/>
    <n v="412.49999999999994"/>
    <n v="200.00000000000006"/>
    <n v="0"/>
    <n v="17.900728890909118"/>
    <n v="0.6734693877551019"/>
    <n v="0.32653061224489804"/>
    <n v="0.32653061224489804"/>
    <n v="412.49999999999989"/>
    <n v="200.00000000000006"/>
    <n v="200.00000000000006"/>
    <n v="6.4914731142857232"/>
    <n v="0.26777326596428602"/>
    <e v="#VALUE!"/>
  </r>
  <r>
    <n v="2"/>
    <x v="0"/>
    <s v="brandon"/>
    <s v="N by Pop by cult"/>
    <n v="200"/>
    <n v="150"/>
    <s v="Viet 4"/>
    <x v="20"/>
    <s v="NA"/>
    <n v="237.50000000000003"/>
    <n v="175.00000000000003"/>
    <n v="62.499999999999993"/>
    <n v="0"/>
    <n v="37.505233351428544"/>
    <n v="0.73684210526315796"/>
    <n v="0.26315789473684204"/>
    <n v="0.26315789473684204"/>
    <n v="175.00000000000006"/>
    <n v="62.5"/>
    <n v="62.5"/>
    <n v="8.4689236599999962"/>
    <n v="0.14820616404999998"/>
    <e v="#VALUE!"/>
  </r>
  <r>
    <n v="2"/>
    <x v="0"/>
    <s v="brandon"/>
    <s v="N by Pop by cult"/>
    <n v="200"/>
    <n v="300"/>
    <s v="YRL 39"/>
    <x v="10"/>
    <s v="NA"/>
    <n v="224.99999999999997"/>
    <n v="162.49999999999997"/>
    <n v="62.499999999999993"/>
    <n v="0"/>
    <n v="55.440258606153741"/>
    <n v="0.72222222222222221"/>
    <n v="0.27777777777777779"/>
    <n v="0.27777777777777779"/>
    <n v="162.5"/>
    <n v="62.5"/>
    <n v="62.5"/>
    <n v="11.815137079999976"/>
    <n v="0.19199597754999961"/>
    <e v="#VALUE!"/>
  </r>
  <r>
    <n v="2"/>
    <x v="0"/>
    <s v="brandon"/>
    <s v="N by Pop by cult"/>
    <n v="250"/>
    <n v="300"/>
    <s v="Doongara"/>
    <x v="11"/>
    <s v="NA"/>
    <n v="612.50000000000011"/>
    <n v="425.00000000000006"/>
    <n v="187.5"/>
    <n v="0"/>
    <n v="16.924499181699336"/>
    <n v="0.69387755102040816"/>
    <n v="0.30612244897959179"/>
    <n v="0.30612244897959179"/>
    <n v="425"/>
    <n v="187.49999999999997"/>
    <n v="187.49999999999997"/>
    <n v="5.8717650222222195"/>
    <n v="0.2495500134444443"/>
    <e v="#VALUE!"/>
  </r>
  <r>
    <n v="2"/>
    <x v="0"/>
    <s v="brandon"/>
    <s v="N by Pop by cult"/>
    <n v="250"/>
    <n v="300"/>
    <s v="YUA16-V30"/>
    <x v="46"/>
    <s v="NA"/>
    <n v="450.00000000000006"/>
    <n v="362.50000000000006"/>
    <n v="87.500000000000028"/>
    <n v="0"/>
    <n v="18.602424070114932"/>
    <n v="0.80555555555555558"/>
    <n v="0.19444444444444448"/>
    <n v="0.19444444444444448"/>
    <n v="362.50000000000011"/>
    <n v="87.500000000000043"/>
    <n v="87.500000000000043"/>
    <n v="5.9282450333333294"/>
    <n v="0.21489888245833327"/>
    <e v="#VALUE!"/>
  </r>
  <r>
    <n v="2"/>
    <x v="0"/>
    <s v="brandon"/>
    <s v="N by Pop by cult"/>
    <n v="150"/>
    <n v="450"/>
    <s v="YRL 39"/>
    <x v="0"/>
    <s v="NA"/>
    <n v="137.49999999999997"/>
    <n v="99.999999999999986"/>
    <n v="37.499999999999979"/>
    <n v="0"/>
    <n v="25.884757574999952"/>
    <n v="0.72727272727272729"/>
    <n v="0.27272727272727265"/>
    <n v="0.27272727272727265"/>
    <n v="99.999999999999957"/>
    <n v="37.499999999999972"/>
    <n v="37.499999999999972"/>
    <n v="3.8347788999999919"/>
    <n v="3.8347788999999903E-2"/>
    <e v="#VALUE!"/>
  </r>
  <r>
    <n v="2"/>
    <x v="0"/>
    <s v="brandon"/>
    <s v="N by Pop by cult"/>
    <n v="250"/>
    <n v="450"/>
    <s v="Viet 4"/>
    <x v="34"/>
    <s v="NA"/>
    <n v="600"/>
    <n v="437.50000000000006"/>
    <n v="162.5"/>
    <n v="0"/>
    <n v="18.292592901224459"/>
    <n v="0.72916666666666674"/>
    <n v="0.27083333333333331"/>
    <n v="0.27083333333333331"/>
    <n v="437.50000000000006"/>
    <n v="162.5"/>
    <n v="162.5"/>
    <n v="7.2754630857142724"/>
    <n v="0.31830150999999945"/>
    <e v="#VALUE!"/>
  </r>
  <r>
    <n v="2"/>
    <x v="0"/>
    <s v="brandon"/>
    <s v="N by Pop by cult"/>
    <n v="250"/>
    <n v="600"/>
    <s v="YRL 39"/>
    <x v="22"/>
    <s v="NA"/>
    <n v="512.50000000000011"/>
    <n v="362.5"/>
    <n v="150.00000000000003"/>
    <n v="0"/>
    <n v="31.123802798850544"/>
    <n v="0.70731707317073167"/>
    <n v="0.29268292682926828"/>
    <n v="0.29268292682926828"/>
    <n v="362.50000000000006"/>
    <n v="150.00000000000003"/>
    <n v="150.00000000000003"/>
    <n v="10.141463833333324"/>
    <n v="0.36762806395833303"/>
    <e v="#VALUE!"/>
  </r>
  <r>
    <n v="2"/>
    <x v="0"/>
    <s v="brandon"/>
    <s v="N by Pop by cult"/>
    <n v="250"/>
    <n v="450"/>
    <s v="YUA16-V30"/>
    <x v="36"/>
    <s v="NA"/>
    <n v="850"/>
    <n v="612.5"/>
    <n v="237.50000000000003"/>
    <n v="0"/>
    <n v="19.133793844897983"/>
    <n v="0.72058823529411764"/>
    <n v="0.27941176470588241"/>
    <n v="0.27941176470588241"/>
    <n v="612.5"/>
    <n v="237.50000000000006"/>
    <n v="237.50000000000006"/>
    <n v="7.1026962000000085"/>
    <n v="0.43504014225000054"/>
    <e v="#VALUE!"/>
  </r>
  <r>
    <n v="2"/>
    <x v="0"/>
    <s v="brandon"/>
    <s v="N by Pop by cult"/>
    <n v="250"/>
    <n v="150"/>
    <s v="YUA16-V30"/>
    <x v="17"/>
    <s v="NA"/>
    <n v="500"/>
    <n v="337.5"/>
    <n v="162.49999999999997"/>
    <n v="0"/>
    <n v="23.755882955555567"/>
    <n v="0.67500000000000004"/>
    <n v="0.32499999999999996"/>
    <n v="0.32499999999999996"/>
    <n v="337.5"/>
    <n v="162.49999999999997"/>
    <n v="162.49999999999997"/>
    <n v="7.3725154000000055"/>
    <n v="0.2488223947500002"/>
    <e v="#VALUE!"/>
  </r>
  <r>
    <n v="2"/>
    <x v="0"/>
    <s v="brandon"/>
    <s v="N by Pop by cult"/>
    <n v="250"/>
    <n v="300"/>
    <s v="Viet 4"/>
    <x v="12"/>
    <s v="NA"/>
    <n v="775"/>
    <n v="487.5"/>
    <n v="287.49999999999994"/>
    <n v="0"/>
    <n v="22.886385497435903"/>
    <n v="0.62903225806451613"/>
    <n v="0.37096774193548382"/>
    <n v="0.37096774193548382"/>
    <n v="487.5"/>
    <n v="287.49999999999994"/>
    <n v="287.49999999999994"/>
    <n v="7.8295529333333365"/>
    <n v="0.38169070550000017"/>
    <e v="#VALUE!"/>
  </r>
  <r>
    <n v="2"/>
    <x v="0"/>
    <s v="brandon"/>
    <s v="N by Pop by cult"/>
    <n v="200"/>
    <n v="300"/>
    <s v="Doongara"/>
    <x v="7"/>
    <s v="NA"/>
    <n v="1222.9166666666665"/>
    <n v="702.08333333333326"/>
    <n v="520.83333333333337"/>
    <n v="0"/>
    <n v="20.718546070113007"/>
    <n v="0.57410562180579217"/>
    <n v="0.42589437819420795"/>
    <n v="0"/>
    <n v="702.08333333333326"/>
    <n v="520.83333333333337"/>
    <n v="0"/>
    <n v="5.4505721999999981"/>
    <n v="0.16574836856090405"/>
    <e v="#VALUE!"/>
  </r>
  <r>
    <n v="2"/>
    <x v="0"/>
    <s v="brandon"/>
    <s v="N by Pop by cult"/>
    <n v="150"/>
    <n v="300"/>
    <s v="YRL 39"/>
    <x v="21"/>
    <s v="NA"/>
    <n v="150.00000000000014"/>
    <n v="75.000000000000071"/>
    <n v="75.000000000000071"/>
    <n v="0"/>
    <n v="93.355201516666639"/>
    <n v="0.5"/>
    <n v="0.5"/>
    <n v="0.5"/>
    <n v="75.000000000000071"/>
    <n v="75.000000000000071"/>
    <n v="75.000000000000071"/>
    <n v="11.917685300000006"/>
    <n v="8.9382639750000117E-2"/>
    <e v="#VALUE!"/>
  </r>
  <r>
    <n v="2"/>
    <x v="0"/>
    <s v="brandon"/>
    <s v="N by Pop by cult"/>
    <n v="200"/>
    <n v="150"/>
    <s v="YRL 39"/>
    <x v="28"/>
    <s v="NA"/>
    <n v="137.49999999999997"/>
    <n v="99.999999999999986"/>
    <n v="37.499999999999979"/>
    <n v="0"/>
    <n v="28.540760534999976"/>
    <n v="0.72727272727272729"/>
    <n v="0.27272727272727265"/>
    <n v="0.27272727272727265"/>
    <n v="99.999999999999957"/>
    <n v="37.499999999999972"/>
    <n v="37.499999999999972"/>
    <n v="3.6242235599999955"/>
    <n v="3.6242235599999943E-2"/>
    <e v="#VALUE!"/>
  </r>
  <r>
    <n v="2"/>
    <x v="0"/>
    <s v="brandon"/>
    <s v="N by Pop by cult"/>
    <n v="200"/>
    <n v="600"/>
    <s v="YRL 39"/>
    <x v="9"/>
    <s v="NA"/>
    <n v="137.49999999999997"/>
    <n v="99.999999999999986"/>
    <n v="37.499999999999979"/>
    <n v="0"/>
    <n v="66.973721149999889"/>
    <n v="0.72727272727272729"/>
    <n v="0.27272727272727265"/>
    <n v="0.27272727272727265"/>
    <n v="99.999999999999957"/>
    <n v="37.499999999999972"/>
    <n v="37.499999999999972"/>
    <n v="9.5676744499999824"/>
    <n v="9.5676744499999786E-2"/>
    <e v="#VALUE!"/>
  </r>
  <r>
    <n v="2"/>
    <x v="0"/>
    <s v="brandon"/>
    <s v="N by Pop by cult"/>
    <n v="150"/>
    <n v="300"/>
    <s v="Doongara"/>
    <x v="35"/>
    <s v="NA"/>
    <n v="850.00000000000011"/>
    <n v="562.50000000000011"/>
    <n v="287.5"/>
    <n v="0"/>
    <n v="13.201326162962944"/>
    <n v="0.66176470588235303"/>
    <n v="0.33823529411764702"/>
    <n v="0.33823529411764702"/>
    <n v="562.50000000000011"/>
    <n v="287.49999999999994"/>
    <n v="287.49999999999994"/>
    <n v="4.6051137777777713"/>
    <n v="0.25903764999999968"/>
    <e v="#VALUE!"/>
  </r>
  <r>
    <n v="2"/>
    <x v="0"/>
    <s v="brandon"/>
    <s v="N by Pop by cult"/>
    <n v="150"/>
    <n v="600"/>
    <s v="YUA16-V30"/>
    <x v="31"/>
    <s v="NA"/>
    <n v="237.50000000000003"/>
    <n v="212.5"/>
    <n v="25.000000000000021"/>
    <n v="0"/>
    <n v="21.167347358823559"/>
    <n v="0.89473684210526305"/>
    <n v="0.10526315789473692"/>
    <n v="0.10526315789473692"/>
    <n v="212.50000000000003"/>
    <n v="25.000000000000025"/>
    <n v="25.000000000000025"/>
    <n v="5.0682381000000083"/>
    <n v="0.10770005962500021"/>
    <e v="#VALUE!"/>
  </r>
  <r>
    <n v="2"/>
    <x v="0"/>
    <s v="brandon"/>
    <s v="N by Pop by cult"/>
    <n v="200"/>
    <n v="300"/>
    <s v="Viet 4"/>
    <x v="4"/>
    <s v="NA"/>
    <n v="387.50000000000006"/>
    <n v="312.5"/>
    <n v="75.000000000000057"/>
    <n v="0"/>
    <n v="20.677077610666693"/>
    <n v="0.80645161290322565"/>
    <n v="0.19354838709677433"/>
    <n v="0.19354838709677433"/>
    <n v="312.5"/>
    <n v="75.000000000000057"/>
    <n v="75.000000000000057"/>
    <n v="6.8016702666666768"/>
    <n v="0.21255219583333365"/>
    <e v="#VALUE!"/>
  </r>
  <r>
    <n v="2"/>
    <x v="0"/>
    <s v="brandon"/>
    <s v="N by Pop by cult"/>
    <n v="150"/>
    <n v="300"/>
    <s v="Viet 4"/>
    <x v="27"/>
    <s v="NA"/>
    <n v="525"/>
    <n v="375"/>
    <n v="150.00000000000003"/>
    <n v="0"/>
    <n v="16.817140568571393"/>
    <n v="0.7142857142857143"/>
    <n v="0.28571428571428575"/>
    <n v="0.28571428571428575"/>
    <n v="375"/>
    <n v="150.00000000000003"/>
    <n v="150.00000000000003"/>
    <n v="6.0784845428571286"/>
    <n v="0.22794317035714234"/>
    <e v="#VALUE!"/>
  </r>
  <r>
    <n v="2"/>
    <x v="0"/>
    <s v="brandon"/>
    <s v="N by Pop by cult"/>
    <n v="250"/>
    <n v="300"/>
    <s v="YRL 39"/>
    <x v="26"/>
    <s v="NA"/>
    <n v="312.50000000000011"/>
    <n v="200.00000000000006"/>
    <n v="112.50000000000003"/>
    <n v="0"/>
    <n v="51.490700249999854"/>
    <n v="0.64"/>
    <n v="0.36"/>
    <n v="0.36"/>
    <n v="200.00000000000009"/>
    <n v="112.50000000000004"/>
    <n v="112.50000000000004"/>
    <n v="11.442377833333305"/>
    <n v="0.2288475566666662"/>
    <e v="#VALUE!"/>
  </r>
  <r>
    <n v="2"/>
    <x v="0"/>
    <s v="brandon"/>
    <s v="N by Pop by cult"/>
    <n v="200"/>
    <n v="150"/>
    <s v="YUA16-V30"/>
    <x v="8"/>
    <s v="NA"/>
    <n v="700"/>
    <n v="487.5"/>
    <n v="212.5"/>
    <n v="0"/>
    <n v="15.68420806923076"/>
    <n v="0.6964285714285714"/>
    <n v="0.30357142857142855"/>
    <n v="0.30357142857142855"/>
    <n v="487.50000000000006"/>
    <n v="212.50000000000003"/>
    <n v="212.50000000000003"/>
    <n v="5.5106676999999964"/>
    <n v="0.26864505037499986"/>
    <e v="#VALUE!"/>
  </r>
  <r>
    <n v="2"/>
    <x v="0"/>
    <s v="brandon"/>
    <s v="N by Pop by cult"/>
    <n v="150"/>
    <n v="150"/>
    <s v="Viet 4"/>
    <x v="42"/>
    <s v="NA"/>
    <n v="812.5"/>
    <n v="549.99999999999989"/>
    <n v="262.50000000000006"/>
    <n v="0"/>
    <n v="11.462464699999998"/>
    <n v="0.67692307692307685"/>
    <n v="0.32307692307692315"/>
    <n v="0.32307692307692315"/>
    <n v="549.99999999999989"/>
    <n v="262.50000000000006"/>
    <n v="262.50000000000006"/>
    <n v="4.5849858799999996"/>
    <n v="0.25217422339999995"/>
    <e v="#VALUE!"/>
  </r>
  <r>
    <n v="2"/>
    <x v="0"/>
    <s v="brandon"/>
    <s v="N by Pop by cult"/>
    <n v="250"/>
    <n v="600"/>
    <s v="YUA16-V30"/>
    <x v="5"/>
    <s v="NA"/>
    <n v="962.49999999999989"/>
    <n v="674.99999999999989"/>
    <n v="287.49999999999994"/>
    <n v="0"/>
    <n v="17.143761419444427"/>
    <n v="0.70129870129870131"/>
    <n v="0.29870129870129869"/>
    <n v="0.29870129870129869"/>
    <n v="675"/>
    <n v="287.5"/>
    <n v="287.5"/>
    <n v="6.908679974999993"/>
    <n v="0.46633589831249955"/>
    <e v="#VALUE!"/>
  </r>
  <r>
    <n v="2"/>
    <x v="0"/>
    <s v="brandon"/>
    <s v="N by Pop by cult"/>
    <n v="200"/>
    <n v="450"/>
    <s v="YUA16-V30"/>
    <x v="29"/>
    <s v="NA"/>
    <n v="387.50000000000006"/>
    <n v="275.00000000000006"/>
    <n v="112.50000000000006"/>
    <n v="0"/>
    <n v="41.767838836363602"/>
    <n v="0.70967741935483863"/>
    <n v="0.29032258064516137"/>
    <n v="0.29032258064516137"/>
    <n v="275"/>
    <n v="112.50000000000004"/>
    <n v="112.50000000000004"/>
    <n v="12.762395199999991"/>
    <n v="0.35096586799999979"/>
    <e v="#VALUE!"/>
  </r>
  <r>
    <n v="2"/>
    <x v="0"/>
    <s v="brandon"/>
    <s v="N by Pop by cult"/>
    <n v="250"/>
    <n v="150"/>
    <s v="Doongara"/>
    <x v="6"/>
    <s v="NA"/>
    <n v="562.50000000000011"/>
    <n v="387.50000000000006"/>
    <n v="175.00000000000003"/>
    <n v="0"/>
    <n v="10.199216414392065"/>
    <n v="0.68888888888888888"/>
    <n v="0.31111111111111112"/>
    <n v="0.31111111111111112"/>
    <n v="387.50000000000006"/>
    <n v="175.00000000000003"/>
    <n v="175.00000000000003"/>
    <n v="3.6764617307692338"/>
    <n v="0.14246289206730783"/>
    <e v="#VALUE!"/>
  </r>
  <r>
    <n v="2"/>
    <x v="0"/>
    <s v="brandon"/>
    <s v="N by Pop by cult"/>
    <n v="200"/>
    <n v="300"/>
    <s v="YUA16-V30"/>
    <x v="2"/>
    <s v="NA"/>
    <n v="237.50000000000003"/>
    <n v="187.5"/>
    <n v="50.000000000000043"/>
    <n v="0"/>
    <n v="28.744644622222221"/>
    <n v="0.78947368421052622"/>
    <n v="0.21052631578947384"/>
    <n v="0.21052631578947384"/>
    <n v="187.50000000000003"/>
    <n v="50.00000000000005"/>
    <n v="50.00000000000005"/>
    <n v="6.7370260833333315"/>
    <n v="0.1263192390625"/>
    <e v="#VALUE!"/>
  </r>
  <r>
    <n v="2"/>
    <x v="0"/>
    <s v="brandon"/>
    <s v="N by Pop by cult"/>
    <n v="200"/>
    <n v="450"/>
    <s v="YRL 39"/>
    <x v="1"/>
    <s v="NA"/>
    <n v="150.00000000000003"/>
    <n v="99.999999999999972"/>
    <n v="50.000000000000043"/>
    <n v="0"/>
    <n v="77.191976124999698"/>
    <n v="0.66666666666666641"/>
    <n v="0.33333333333333359"/>
    <n v="0.33333333333333359"/>
    <n v="99.999999999999986"/>
    <n v="50.00000000000005"/>
    <n v="50.00000000000005"/>
    <n v="11.227923799999953"/>
    <n v="0.1122792379999995"/>
    <e v="#VALUE!"/>
  </r>
  <r>
    <n v="2"/>
    <x v="0"/>
    <s v="brandon"/>
    <s v="N by Pop by cult"/>
    <n v="150"/>
    <n v="450"/>
    <s v="Doongara"/>
    <x v="16"/>
    <s v="NA"/>
    <n v="1225.0000000000002"/>
    <n v="762.50000000000011"/>
    <n v="462.5"/>
    <n v="0"/>
    <n v="12.342232088272361"/>
    <n v="0.62244897959183676"/>
    <n v="0.37755102040816324"/>
    <n v="0.37755102040816324"/>
    <n v="762.5"/>
    <n v="462.49999999999994"/>
    <n v="462.49999999999994"/>
    <n v="4.5353985384615294"/>
    <n v="0.34582413855769162"/>
    <e v="#VALUE!"/>
  </r>
  <r>
    <n v="2"/>
    <x v="0"/>
    <s v="brandon"/>
    <s v="N by Pop by cult"/>
    <n v="150"/>
    <n v="150"/>
    <s v="YRL 39"/>
    <x v="3"/>
    <s v="NA"/>
    <n v="500"/>
    <n v="337.5"/>
    <n v="162.49999999999997"/>
    <n v="0"/>
    <n v="37.952738308333416"/>
    <n v="0.67500000000000004"/>
    <n v="0.32499999999999996"/>
    <n v="0.32499999999999996"/>
    <n v="337.5"/>
    <n v="162.49999999999997"/>
    <n v="162.49999999999997"/>
    <n v="11.260702575000026"/>
    <n v="0.38004871190625089"/>
    <e v="#VALUE!"/>
  </r>
  <r>
    <n v="2"/>
    <x v="0"/>
    <s v="brandon"/>
    <s v="N by Pop by cult"/>
    <n v="250"/>
    <n v="150"/>
    <s v="Viet 4"/>
    <x v="15"/>
    <s v="NA"/>
    <n v="412.50000000000006"/>
    <n v="337.5"/>
    <n v="75.000000000000057"/>
    <n v="0"/>
    <n v="16.223816188359777"/>
    <n v="0.81818181818181801"/>
    <n v="0.18181818181818193"/>
    <n v="0.18181818181818193"/>
    <n v="337.5"/>
    <n v="75.000000000000071"/>
    <n v="75.000000000000071"/>
    <n v="5.3419882571428543"/>
    <n v="0.18029210367857135"/>
    <e v="#VALUE!"/>
  </r>
  <r>
    <n v="2"/>
    <x v="0"/>
    <s v="brandon"/>
    <s v="N by Pop by cult"/>
    <n v="150"/>
    <n v="150"/>
    <s v="YUA16-V30"/>
    <x v="43"/>
    <s v="NA"/>
    <n v="362.50000000000006"/>
    <n v="275.00000000000006"/>
    <n v="87.500000000000028"/>
    <n v="0"/>
    <n v="19.519109999999991"/>
    <n v="0.75862068965517238"/>
    <n v="0.24137931034482762"/>
    <n v="0.24137931034482762"/>
    <n v="275.00000000000006"/>
    <n v="87.500000000000028"/>
    <n v="87.500000000000028"/>
    <n v="5.725605599999998"/>
    <n v="0.15745415399999999"/>
    <e v="#VALUE!"/>
  </r>
  <r>
    <n v="2"/>
    <x v="0"/>
    <s v="brandon"/>
    <s v="N by Pop by cult"/>
    <n v="150"/>
    <n v="600"/>
    <s v="Doongara"/>
    <x v="23"/>
    <s v="NA"/>
    <n v="1174.9999999999998"/>
    <n v="737.5"/>
    <n v="437.5"/>
    <n v="0"/>
    <n v="15.60962546440676"/>
    <n v="0.62765957446808518"/>
    <n v="0.37234042553191493"/>
    <n v="0.37234042553191493"/>
    <n v="737.5"/>
    <n v="437.49999999999994"/>
    <n v="437.49999999999994"/>
    <n v="5.2327721727272651"/>
    <n v="0.38591694773863577"/>
    <e v="#VALUE!"/>
  </r>
  <r>
    <n v="2"/>
    <x v="0"/>
    <s v="brandon"/>
    <s v="N by Pop by cult"/>
    <n v="250"/>
    <n v="450"/>
    <s v="Doongara"/>
    <x v="14"/>
    <s v="NA"/>
    <n v="1735.4166666666665"/>
    <n v="1152.0833333333335"/>
    <n v="583.33333333333337"/>
    <n v="0"/>
    <n v="12.259355509845292"/>
    <n v="0.66386554621848748"/>
    <n v="0.33613445378151263"/>
    <n v="0.33613445378151263"/>
    <n v="1152.0833333333335"/>
    <n v="583.33333333333337"/>
    <n v="583.33333333333337"/>
    <n v="11.161458845938379"/>
    <n v="1.285893071209151"/>
    <e v="#VALUE!"/>
  </r>
  <r>
    <n v="2"/>
    <x v="0"/>
    <s v="brandon"/>
    <s v="N by Pop by cult"/>
    <n v="200"/>
    <n v="600"/>
    <s v="Doongara"/>
    <x v="25"/>
    <s v="NA"/>
    <n v="775.00000000000011"/>
    <n v="450.00000000000011"/>
    <n v="325.00000000000006"/>
    <n v="0"/>
    <n v="14.746774043209872"/>
    <n v="0.58064516129032262"/>
    <n v="0.41935483870967744"/>
    <n v="0.41935483870967744"/>
    <n v="450.00000000000011"/>
    <n v="325.00000000000006"/>
    <n v="325.00000000000006"/>
    <n v="5.3088386555555545"/>
    <n v="0.23889773949999998"/>
    <e v="#VALUE!"/>
  </r>
  <r>
    <n v="2"/>
    <x v="0"/>
    <s v="brandon"/>
    <s v="N by Pop by cult"/>
    <n v="200"/>
    <n v="450"/>
    <s v="Viet 4"/>
    <x v="39"/>
    <s v="NA"/>
    <n v="975"/>
    <n v="600"/>
    <n v="375"/>
    <n v="0"/>
    <n v="19.394203625000035"/>
    <n v="0.61538461538461542"/>
    <n v="0.38461538461538464"/>
    <n v="0.38461538461538464"/>
    <n v="600"/>
    <n v="375"/>
    <n v="375"/>
    <n v="7.7576814500000113"/>
    <n v="0.46546088700000066"/>
    <e v="#VALUE!"/>
  </r>
  <r>
    <n v="2"/>
    <x v="0"/>
    <s v="brandon"/>
    <s v="N by Pop by cult"/>
    <n v="150"/>
    <n v="150"/>
    <s v="Doongara"/>
    <x v="18"/>
    <s v="NA"/>
    <n v="637.49999999999989"/>
    <n v="412.5"/>
    <n v="224.99999999999997"/>
    <n v="0"/>
    <n v="30.650329125541063"/>
    <n v="0.6470588235294118"/>
    <n v="0.3529411764705882"/>
    <n v="0.3529411764705882"/>
    <n v="412.5"/>
    <n v="224.99999999999997"/>
    <n v="224.99999999999997"/>
    <n v="11.89953954285712"/>
    <n v="0.49085600614285624"/>
    <e v="#VALUE!"/>
  </r>
  <r>
    <n v="2"/>
    <x v="0"/>
    <s v="brandon"/>
    <s v="N by Pop by cult"/>
    <n v="150"/>
    <n v="450"/>
    <s v="YUA16-V30"/>
    <x v="44"/>
    <s v="NA"/>
    <n v="237.50000000000003"/>
    <n v="187.5"/>
    <n v="50.000000000000043"/>
    <n v="0"/>
    <n v="36.922556613333242"/>
    <n v="0.78947368421052622"/>
    <n v="0.21052631578947384"/>
    <n v="0.21052631578947384"/>
    <n v="187.50000000000003"/>
    <n v="50.00000000000005"/>
    <n v="50.00000000000005"/>
    <n v="8.9328765999999771"/>
    <n v="0.1674914362499996"/>
    <e v="#VALUE!"/>
  </r>
  <r>
    <n v="2"/>
    <x v="0"/>
    <s v="brandon"/>
    <s v="N by Pop by cult"/>
    <n v="150"/>
    <n v="600"/>
    <s v="YRL 39"/>
    <x v="13"/>
    <s v="NA"/>
    <n v="300.00000000000006"/>
    <n v="224.99999999999997"/>
    <n v="75.000000000000057"/>
    <n v="0"/>
    <n v="49.378034200000137"/>
    <n v="0.74999999999999978"/>
    <n v="0.25000000000000017"/>
    <n v="0.25000000000000017"/>
    <n v="224.99999999999997"/>
    <n v="75.000000000000071"/>
    <n v="75.000000000000071"/>
    <n v="13.466736600000038"/>
    <n v="0.30300157350000079"/>
    <e v="#VALUE!"/>
  </r>
  <r>
    <n v="2"/>
    <x v="0"/>
    <s v="brandon"/>
    <s v="N by Pop by cult"/>
    <n v="150"/>
    <n v="600"/>
    <s v="Viet 4"/>
    <x v="24"/>
    <s v="NA"/>
    <n v="225.00000000000006"/>
    <n v="175.00000000000003"/>
    <n v="50.000000000000036"/>
    <n v="0"/>
    <n v="54.016300595237915"/>
    <n v="0.77777777777777768"/>
    <n v="0.22222222222222232"/>
    <n v="0.22222222222222232"/>
    <n v="175.00000000000006"/>
    <n v="50.000000000000043"/>
    <n v="50.000000000000043"/>
    <n v="12.197229166666629"/>
    <n v="0.2134515104166661"/>
    <e v="#VALUE!"/>
  </r>
  <r>
    <n v="2"/>
    <x v="0"/>
    <s v="brandon"/>
    <s v="N by Pop by cult"/>
    <n v="200"/>
    <n v="450"/>
    <s v="Doongara"/>
    <x v="41"/>
    <s v="NA"/>
    <n v="975"/>
    <n v="675"/>
    <n v="300.00000000000006"/>
    <n v="0"/>
    <n v="20.480509827160454"/>
    <n v="0.69230769230769229"/>
    <n v="0.30769230769230776"/>
    <n v="0.30769230769230776"/>
    <n v="675"/>
    <n v="300.00000000000006"/>
    <n v="300.00000000000006"/>
    <n v="8.6402150833333167"/>
    <n v="0.58321451812499892"/>
    <e v="#VALUE!"/>
  </r>
  <r>
    <n v="2"/>
    <x v="0"/>
    <s v="brandon"/>
    <s v="N by Pop by cult"/>
    <n v="250"/>
    <n v="450"/>
    <s v="YRL 39"/>
    <x v="47"/>
    <s v="NA"/>
    <n v="175.00000000000003"/>
    <n v="137.50000000000006"/>
    <n v="37.499999999999979"/>
    <n v="0"/>
    <n v="50.677910545454417"/>
    <n v="0.78571428571428592"/>
    <n v="0.21428571428571411"/>
    <n v="0.21428571428571411"/>
    <n v="137.50000000000009"/>
    <n v="37.499999999999979"/>
    <n v="37.499999999999979"/>
    <n v="9.4484239999999797"/>
    <n v="0.12991582999999979"/>
    <e v="#VALUE!"/>
  </r>
  <r>
    <n v="2"/>
    <x v="0"/>
    <s v="brandon"/>
    <s v="N by Pop by cult"/>
    <n v="250"/>
    <n v="150"/>
    <s v="YRL 39"/>
    <x v="37"/>
    <s v="NA"/>
    <n v="375.00000000000011"/>
    <n v="300.00000000000006"/>
    <n v="75.000000000000071"/>
    <n v="0"/>
    <n v="22.865883039999968"/>
    <n v="0.79999999999999993"/>
    <n v="0.20000000000000012"/>
    <n v="0.20000000000000012"/>
    <n v="300.00000000000006"/>
    <n v="75.000000000000071"/>
    <n v="75.000000000000071"/>
    <n v="7.127028479999991"/>
    <n v="0.21381085439999978"/>
    <e v="#VALUE!"/>
  </r>
  <r>
    <n v="2"/>
    <x v="0"/>
    <s v="brandon"/>
    <s v="N by Pop by cult"/>
    <n v="150"/>
    <n v="450"/>
    <s v="Viet 4"/>
    <x v="33"/>
    <s v="NA"/>
    <n v="450.00000000000006"/>
    <n v="362.50000000000006"/>
    <n v="87.500000000000028"/>
    <n v="0"/>
    <n v="24.012006332413851"/>
    <n v="0.80555555555555558"/>
    <n v="0.19444444444444448"/>
    <n v="0.19444444444444448"/>
    <n v="362.50000000000011"/>
    <n v="87.500000000000043"/>
    <n v="87.500000000000043"/>
    <n v="8.492051020000023"/>
    <n v="0.3078368494750009"/>
    <e v="#VALUE!"/>
  </r>
  <r>
    <n v="2"/>
    <x v="0"/>
    <s v="brandon"/>
    <s v="N by Pop by cult"/>
    <n v="250"/>
    <n v="600"/>
    <s v="Viet 4"/>
    <x v="32"/>
    <s v="NA"/>
    <n v="1134.943181818182"/>
    <n v="747.72727272727298"/>
    <n v="387.21590909090924"/>
    <n v="0"/>
    <n v="16.728003274107138"/>
    <n v="0.65882352941176481"/>
    <n v="0.34117647058823536"/>
    <n v="0.34117647058823536"/>
    <n v="747.72727272727275"/>
    <n v="387.21590909090912"/>
    <n v="387.21590909090912"/>
    <n v="33.442434131764699"/>
    <n v="2.5005820066705877"/>
    <e v="#VALUE!"/>
  </r>
  <r>
    <n v="3"/>
    <x v="1"/>
    <s v="brandon"/>
    <s v="N by Pop by cult"/>
    <n v="150"/>
    <n v="450"/>
    <s v="YRL 39"/>
    <x v="0"/>
    <s v="NA"/>
    <n v="3219.0476190476193"/>
    <n v="1671.4285714285716"/>
    <n v="1547.6190476190475"/>
    <n v="0"/>
    <n v="44.018485050793593"/>
    <n v="0.51923076923076927"/>
    <n v="0.48076923076923073"/>
    <n v="0.48076923076923073"/>
    <n v="1671.4285714285718"/>
    <n v="1547.6190476190475"/>
    <n v="1547.6190476190475"/>
    <n v="31.786144961538422"/>
    <n v="5.312827086428566"/>
    <e v="#VALUE!"/>
  </r>
  <r>
    <n v="3"/>
    <x v="1"/>
    <s v="brandon"/>
    <s v="N by Pop by cult"/>
    <n v="200"/>
    <n v="450"/>
    <s v="YRL 39"/>
    <x v="1"/>
    <s v="NA"/>
    <n v="1401.3157894736846"/>
    <n v="1214.4736842105262"/>
    <n v="186.842105263158"/>
    <n v="0"/>
    <n v="51.888766884615357"/>
    <n v="0.86666666666666659"/>
    <n v="0.13333333333333341"/>
    <n v="0.13333333333333341"/>
    <n v="1214.4736842105265"/>
    <n v="186.84210526315806"/>
    <n v="186.84210526315806"/>
    <n v="64.243235190476142"/>
    <n v="7.8021718527380903"/>
    <e v="#VALUE!"/>
  </r>
  <r>
    <n v="3"/>
    <x v="1"/>
    <s v="brandon"/>
    <s v="N by Pop by cult"/>
    <n v="200"/>
    <n v="300"/>
    <s v="YUA16-V30"/>
    <x v="2"/>
    <s v="NA"/>
    <n v="1872.282608695652"/>
    <n v="989.13043478260875"/>
    <n v="883.1521739130435"/>
    <n v="0"/>
    <n v="27.39398920227271"/>
    <n v="0.52830188679245282"/>
    <n v="0.47169811320754718"/>
    <n v="0.47169811320754718"/>
    <n v="989.13043478260863"/>
    <n v="883.15217391304338"/>
    <n v="883.15217391304338"/>
    <n v="27.971664890222961"/>
    <n v="2.7667625054459668"/>
    <e v="#VALUE!"/>
  </r>
  <r>
    <n v="3"/>
    <x v="1"/>
    <s v="brandon"/>
    <s v="N by Pop by cult"/>
    <n v="150"/>
    <n v="150"/>
    <s v="YRL 39"/>
    <x v="3"/>
    <s v="NA"/>
    <n v="950.00000000000011"/>
    <n v="566.34615384615404"/>
    <n v="383.65384615384619"/>
    <n v="0"/>
    <n v="45.832610806451562"/>
    <n v="0.59615384615384615"/>
    <n v="0.40384615384615385"/>
    <n v="0.40384615384615385"/>
    <n v="566.34615384615392"/>
    <n v="383.65384615384625"/>
    <n v="383.65384615384625"/>
    <n v="43.054876818181775"/>
    <n v="2.4383963890297182"/>
    <e v="#VALUE!"/>
  </r>
  <r>
    <n v="3"/>
    <x v="1"/>
    <s v="brandon"/>
    <s v="N by Pop by cult"/>
    <n v="200"/>
    <n v="300"/>
    <s v="Viet 4"/>
    <x v="4"/>
    <s v="NA"/>
    <n v="1921.0227272727275"/>
    <n v="823.29545454545462"/>
    <n v="1019.3181818181818"/>
    <n v="78.409090909090949"/>
    <n v="33.924133700892838"/>
    <n v="0.42857142857142855"/>
    <n v="0.53061224489795911"/>
    <n v="0.53061224489795911"/>
    <n v="823.29545454545462"/>
    <n v="1019.3181818181818"/>
    <n v="1019.3181818181818"/>
    <n v="27.813575456632638"/>
    <n v="2.2898790248102667"/>
    <e v="#VALUE!"/>
  </r>
  <r>
    <n v="3"/>
    <x v="1"/>
    <s v="brandon"/>
    <s v="N by Pop by cult"/>
    <n v="250"/>
    <n v="600"/>
    <s v="YUA16-V30"/>
    <x v="5"/>
    <s v="NA"/>
    <n v="1645"/>
    <n v="980"/>
    <n v="665.00000000000011"/>
    <n v="0"/>
    <n v="31.001878731999984"/>
    <n v="0.5957446808510638"/>
    <n v="0.40425531914893625"/>
    <n v="0.40425531914893625"/>
    <n v="980"/>
    <n v="665.00000000000011"/>
    <n v="665.00000000000011"/>
    <n v="23.985979676595736"/>
    <n v="2.3506260083063824"/>
    <e v="#VALUE!"/>
  </r>
  <r>
    <n v="3"/>
    <x v="1"/>
    <s v="brandon"/>
    <s v="N by Pop by cult"/>
    <n v="250"/>
    <n v="150"/>
    <s v="Doongara"/>
    <x v="6"/>
    <s v="NA"/>
    <n v="3033.333333333333"/>
    <n v="1575"/>
    <n v="1458.3333333333333"/>
    <n v="0"/>
    <n v="51.088843869444368"/>
    <n v="0.51923076923076927"/>
    <n v="0.48076923076923073"/>
    <n v="0.48076923076923073"/>
    <n v="1575"/>
    <n v="1458.333333333333"/>
    <n v="1458.333333333333"/>
    <n v="41.884578475961476"/>
    <n v="6.5968211099639333"/>
    <e v="#VALUE!"/>
  </r>
  <r>
    <n v="3"/>
    <x v="1"/>
    <s v="brandon"/>
    <s v="N by Pop by cult"/>
    <n v="200"/>
    <n v="300"/>
    <s v="Doongara"/>
    <x v="7"/>
    <s v="NA"/>
    <n v="5240.625"/>
    <n v="2284.375"/>
    <n v="2956.25"/>
    <n v="0"/>
    <n v="67.339907896732058"/>
    <n v="0.4358974358974359"/>
    <n v="0.5641025641025641"/>
    <n v="0.5641025641025641"/>
    <n v="2284.3750000000005"/>
    <n v="2956.2500000000005"/>
    <n v="2956.2500000000005"/>
    <n v="48.120152763532779"/>
    <n v="10.992447396919522"/>
    <e v="#VALUE!"/>
  </r>
  <r>
    <n v="3"/>
    <x v="1"/>
    <s v="brandon"/>
    <s v="N by Pop by cult"/>
    <n v="200"/>
    <n v="150"/>
    <s v="YUA16-V30"/>
    <x v="8"/>
    <s v="NA"/>
    <n v="2781.2500000000005"/>
    <n v="1792.3611111111115"/>
    <n v="988.88888888888937"/>
    <n v="0"/>
    <n v="70.455454986206888"/>
    <n v="0.64444444444444438"/>
    <n v="0.35555555555555562"/>
    <n v="0.35555555555555562"/>
    <n v="1792.3611111111113"/>
    <n v="988.88888888888926"/>
    <n v="988.88888888888926"/>
    <n v="53.768636699999995"/>
    <n v="9.6372813418541678"/>
    <e v="#VALUE!"/>
  </r>
  <r>
    <n v="3"/>
    <x v="1"/>
    <s v="brandon"/>
    <s v="N by Pop by cult"/>
    <n v="200"/>
    <n v="600"/>
    <s v="YRL 39"/>
    <x v="9"/>
    <s v="NA"/>
    <n v="1481.6176470588234"/>
    <n v="1003.6764705882354"/>
    <n v="477.94117647058812"/>
    <n v="0"/>
    <n v="62.365612885714299"/>
    <n v="0.67741935483870974"/>
    <n v="0.32258064516129026"/>
    <n v="0.32258064516129026"/>
    <n v="1003.6764705882355"/>
    <n v="477.94117647058818"/>
    <n v="477.94117647058818"/>
    <n v="44.333978096774217"/>
    <n v="4.4496970663306481"/>
    <e v="#VALUE!"/>
  </r>
  <r>
    <n v="3"/>
    <x v="1"/>
    <s v="brandon"/>
    <s v="N by Pop by cult"/>
    <n v="200"/>
    <n v="300"/>
    <s v="YRL 39"/>
    <x v="10"/>
    <s v="NA"/>
    <n v="2597.368421052633"/>
    <n v="1298.6842105263165"/>
    <n v="1175.0000000000005"/>
    <n v="123.68421052631594"/>
    <n v="49.629702041071411"/>
    <n v="0.5"/>
    <n v="0.45238095238095233"/>
    <n v="0.45238095238095233"/>
    <n v="1298.6842105263163"/>
    <n v="1175.0000000000002"/>
    <n v="1175.0000000000002"/>
    <n v="38.965468544642846"/>
    <n v="5.0603838754687498"/>
    <e v="#VALUE!"/>
  </r>
  <r>
    <n v="3"/>
    <x v="1"/>
    <s v="brandon"/>
    <s v="N by Pop by cult"/>
    <n v="250"/>
    <n v="300"/>
    <s v="Doongara"/>
    <x v="11"/>
    <s v="NA"/>
    <n v="2510.227272727273"/>
    <n v="1495.4545454545457"/>
    <n v="1014.7727272727276"/>
    <n v="0"/>
    <n v="27.82503407142859"/>
    <n v="0.5957446808510638"/>
    <n v="0.40425531914893625"/>
    <n v="0.40425531914893625"/>
    <n v="1495.4545454545455"/>
    <n v="1014.7727272727276"/>
    <n v="1014.7727272727276"/>
    <n v="24.312370195744691"/>
    <n v="3.6358044520000017"/>
    <e v="#VALUE!"/>
  </r>
  <r>
    <n v="3"/>
    <x v="1"/>
    <s v="brandon"/>
    <s v="N by Pop by cult"/>
    <n v="250"/>
    <n v="300"/>
    <s v="Viet 4"/>
    <x v="12"/>
    <s v="NA"/>
    <n v="2959.8214285714289"/>
    <n v="1001.7857142857143"/>
    <n v="1684.8214285714287"/>
    <n v="273.21428571428595"/>
    <n v="38.576828695959556"/>
    <n v="0.33846153846153842"/>
    <n v="0.56923076923076921"/>
    <n v="0.56923076923076921"/>
    <n v="1001.7857142857143"/>
    <n v="1684.8214285714287"/>
    <n v="1684.8214285714287"/>
    <n v="54.56561762735037"/>
    <n v="5.4663056230256357"/>
    <e v="#VALUE!"/>
  </r>
  <r>
    <n v="3"/>
    <x v="1"/>
    <s v="brandon"/>
    <s v="N by Pop by cult"/>
    <n v="150"/>
    <n v="600"/>
    <s v="YRL 39"/>
    <x v="13"/>
    <s v="NA"/>
    <n v="1110.0000000000002"/>
    <n v="666.00000000000011"/>
    <n v="444.00000000000011"/>
    <n v="0"/>
    <n v="37.648014617283977"/>
    <n v="0.6"/>
    <n v="0.4"/>
    <n v="0.4"/>
    <n v="666.00000000000023"/>
    <n v="444.00000000000023"/>
    <n v="444.00000000000023"/>
    <n v="50.421448148148194"/>
    <n v="3.358068446666671"/>
    <e v="#VALUE!"/>
  </r>
  <r>
    <n v="3"/>
    <x v="1"/>
    <s v="brandon"/>
    <s v="N by Pop by cult"/>
    <n v="250"/>
    <n v="450"/>
    <s v="Doongara"/>
    <x v="14"/>
    <s v="NA"/>
    <n v="7218.75"/>
    <n v="2797.2656250000005"/>
    <n v="3970.3124999999995"/>
    <n v="451.171875"/>
    <n v="18.452235420161255"/>
    <n v="0.38750000000000007"/>
    <n v="0.54999999999999993"/>
    <n v="0.54999999999999993"/>
    <n v="2797.2656250000005"/>
    <n v="3970.3124999999995"/>
    <n v="3970.3124999999995"/>
    <n v="23.347726449999961"/>
    <n v="6.5309792620488176"/>
    <e v="#VALUE!"/>
  </r>
  <r>
    <n v="3"/>
    <x v="1"/>
    <s v="brandon"/>
    <s v="N by Pop by cult"/>
    <n v="250"/>
    <n v="150"/>
    <s v="Viet 4"/>
    <x v="15"/>
    <s v="NA"/>
    <n v="2301.086956521739"/>
    <n v="1110.869565217391"/>
    <n v="1190.2173913043478"/>
    <n v="0"/>
    <n v="41.642906204081605"/>
    <n v="0.48275862068965514"/>
    <n v="0.51724137931034486"/>
    <n v="0.51724137931034486"/>
    <n v="1110.8695652173913"/>
    <n v="1190.2173913043478"/>
    <n v="1190.2173913043478"/>
    <n v="57.797481886699472"/>
    <n v="6.4205463574137891"/>
    <e v="#VALUE!"/>
  </r>
  <r>
    <n v="3"/>
    <x v="1"/>
    <s v="brandon"/>
    <s v="N by Pop by cult"/>
    <n v="150"/>
    <n v="450"/>
    <s v="Doongara"/>
    <x v="16"/>
    <s v="NA"/>
    <n v="2062.5000000000005"/>
    <n v="890.62500000000045"/>
    <n v="1171.8750000000002"/>
    <n v="0"/>
    <n v="19.696673566563451"/>
    <n v="0.43181818181818188"/>
    <n v="0.56818181818181812"/>
    <n v="0.56818181818181812"/>
    <n v="890.62500000000034"/>
    <n v="1171.8750000000002"/>
    <n v="1171.8750000000002"/>
    <n v="18.096556951871641"/>
    <n v="1.6117246035260686"/>
    <e v="#VALUE!"/>
  </r>
  <r>
    <n v="3"/>
    <x v="1"/>
    <s v="brandon"/>
    <s v="N by Pop by cult"/>
    <n v="250"/>
    <n v="150"/>
    <s v="YUA16-V30"/>
    <x v="17"/>
    <s v="NA"/>
    <n v="3657.0000000000005"/>
    <n v="2120.0000000000005"/>
    <n v="1537.0000000000005"/>
    <n v="0"/>
    <n v="19.18191729523809"/>
    <n v="0.57971014492753625"/>
    <n v="0.4202898550724638"/>
    <n v="0.4202898550724638"/>
    <n v="2120.0000000000005"/>
    <n v="1537.0000000000005"/>
    <n v="1537.0000000000005"/>
    <n v="17.37492508626638"/>
    <n v="3.6834841182884732"/>
    <e v="#VALUE!"/>
  </r>
  <r>
    <n v="3"/>
    <x v="1"/>
    <s v="brandon"/>
    <s v="N by Pop by cult"/>
    <n v="150"/>
    <n v="150"/>
    <s v="Doongara"/>
    <x v="18"/>
    <s v="NA"/>
    <n v="3756.4516129032259"/>
    <n v="1436.2903225806451"/>
    <n v="2209.6774193548381"/>
    <n v="110.48387096774202"/>
    <n v="15.294906125349641"/>
    <n v="0.38235294117647062"/>
    <n v="0.58823529411764697"/>
    <n v="0.58823529411764697"/>
    <n v="1436.2903225806454"/>
    <n v="2209.6774193548385"/>
    <n v="2209.6774193548385"/>
    <n v="15.234422067513364"/>
    <n v="2.1881052985678471"/>
    <e v="#VALUE!"/>
  </r>
  <r>
    <n v="3"/>
    <x v="1"/>
    <s v="brandon"/>
    <s v="N by Pop by cult"/>
    <n v="200"/>
    <n v="600"/>
    <s v="YUA16-V30"/>
    <x v="19"/>
    <s v="NA"/>
    <n v="1142.64705882353"/>
    <n v="707.35294117647084"/>
    <n v="435.29411764705901"/>
    <n v="0"/>
    <n v="13.233227556882593"/>
    <n v="0.61904761904761907"/>
    <n v="0.38095238095238099"/>
    <n v="0.38095238095238099"/>
    <n v="707.35294117647084"/>
    <n v="435.29411764705901"/>
    <n v="435.29411764705901"/>
    <n v="11.702854302005013"/>
    <n v="0.8278048410682961"/>
    <e v="#VALUE!"/>
  </r>
  <r>
    <n v="3"/>
    <x v="1"/>
    <s v="brandon"/>
    <s v="N by Pop by cult"/>
    <n v="200"/>
    <n v="150"/>
    <s v="Viet 4"/>
    <x v="20"/>
    <s v="NA"/>
    <n v="937.5"/>
    <n v="506.25"/>
    <n v="431.25"/>
    <n v="0"/>
    <n v="29.898494567901224"/>
    <n v="0.54"/>
    <n v="0.45999999999999996"/>
    <n v="0.45999999999999996"/>
    <n v="506.25000000000006"/>
    <n v="431.24999999999994"/>
    <n v="431.24999999999994"/>
    <n v="27.322624266666669"/>
    <n v="1.3832078535000003"/>
    <e v="#VALUE!"/>
  </r>
  <r>
    <n v="3"/>
    <x v="1"/>
    <s v="brandon"/>
    <s v="N by Pop by cult"/>
    <n v="150"/>
    <n v="300"/>
    <s v="YRL 39"/>
    <x v="21"/>
    <s v="NA"/>
    <n v="1381.5789473684213"/>
    <n v="855.26315789473711"/>
    <n v="526.31578947368439"/>
    <n v="0"/>
    <n v="18.029800692307695"/>
    <n v="0.61904761904761907"/>
    <n v="0.38095238095238099"/>
    <n v="0.38095238095238099"/>
    <n v="855.26315789473711"/>
    <n v="526.31578947368439"/>
    <n v="526.31578947368439"/>
    <n v="15.479182380952381"/>
    <n v="1.3238774404761908"/>
    <e v="#VALUE!"/>
  </r>
  <r>
    <n v="3"/>
    <x v="1"/>
    <s v="brandon"/>
    <s v="N by Pop by cult"/>
    <n v="250"/>
    <n v="600"/>
    <s v="YRL 39"/>
    <x v="22"/>
    <s v="NA"/>
    <n v="1703.75"/>
    <n v="906.25"/>
    <n v="797.5"/>
    <n v="0"/>
    <n v="36.119719769230677"/>
    <n v="0.53191489361702127"/>
    <n v="0.46808510638297873"/>
    <n v="0.46808510638297873"/>
    <n v="906.25"/>
    <n v="797.5"/>
    <n v="797.5"/>
    <n v="30.740187037643132"/>
    <n v="2.7858294502864092"/>
    <e v="#VALUE!"/>
  </r>
  <r>
    <n v="3"/>
    <x v="1"/>
    <s v="brandon"/>
    <s v="N by Pop by cult"/>
    <n v="150"/>
    <n v="600"/>
    <s v="Doongara"/>
    <x v="23"/>
    <s v="NA"/>
    <n v="2146"/>
    <n v="1073"/>
    <n v="1073"/>
    <n v="0"/>
    <n v="10.541201591527091"/>
    <n v="0.5"/>
    <n v="0.5"/>
    <n v="0.5"/>
    <n v="1073.0000000000002"/>
    <n v="1073.0000000000002"/>
    <n v="1073.0000000000002"/>
    <n v="9.3450368719211809"/>
    <n v="1.0027224563571431"/>
    <e v="#VALUE!"/>
  </r>
  <r>
    <n v="3"/>
    <x v="1"/>
    <s v="brandon"/>
    <s v="N by Pop by cult"/>
    <n v="150"/>
    <n v="600"/>
    <s v="Viet 4"/>
    <x v="24"/>
    <s v="NA"/>
    <n v="3234.782608695652"/>
    <n v="1162.4999999999998"/>
    <n v="1667.9347826086955"/>
    <n v="404.34782608695645"/>
    <n v="31.070553751630442"/>
    <n v="0.359375"/>
    <n v="0.515625"/>
    <n v="0.515625"/>
    <n v="1162.5"/>
    <n v="1667.9347826086955"/>
    <n v="1667.9347826086955"/>
    <n v="22.527854899414066"/>
    <n v="2.6188631320568851"/>
    <e v="#VALUE!"/>
  </r>
  <r>
    <n v="3"/>
    <x v="1"/>
    <s v="brandon"/>
    <s v="N by Pop by cult"/>
    <n v="200"/>
    <n v="600"/>
    <s v="Doongara"/>
    <x v="25"/>
    <s v="NA"/>
    <n v="3757.8124999999995"/>
    <n v="1156.2499999999998"/>
    <n v="2312.4999999999995"/>
    <n v="289.06249999999994"/>
    <n v="43.356044464210513"/>
    <n v="0.30769230769230771"/>
    <n v="0.61538461538461542"/>
    <n v="0.61538461538461542"/>
    <n v="1156.2499999999998"/>
    <n v="2312.4999999999995"/>
    <n v="2312.4999999999995"/>
    <n v="31.084243977327926"/>
    <n v="3.5941157098785408"/>
    <e v="#VALUE!"/>
  </r>
  <r>
    <n v="3"/>
    <x v="1"/>
    <s v="brandon"/>
    <s v="N by Pop by cult"/>
    <n v="250"/>
    <n v="300"/>
    <s v="YRL 39"/>
    <x v="26"/>
    <s v="NA"/>
    <n v="1510.5"/>
    <n v="741.00000000000011"/>
    <n v="769.5"/>
    <n v="0"/>
    <n v="36.111270252488623"/>
    <n v="0.49056603773584911"/>
    <n v="0.50943396226415094"/>
    <n v="0.50943396226415094"/>
    <n v="741.00000000000023"/>
    <n v="769.50000000000011"/>
    <n v="769.50000000000011"/>
    <n v="28.758056437291845"/>
    <n v="2.1309719820033264"/>
    <e v="#VALUE!"/>
  </r>
  <r>
    <n v="3"/>
    <x v="1"/>
    <s v="brandon"/>
    <s v="N by Pop by cult"/>
    <n v="150"/>
    <n v="300"/>
    <s v="Viet 4"/>
    <x v="27"/>
    <s v="NA"/>
    <n v="3300.0000000000005"/>
    <n v="1512.5000000000002"/>
    <n v="1787.5000000000005"/>
    <n v="0"/>
    <n v="29.882575364488641"/>
    <n v="0.45833333333333331"/>
    <n v="0.54166666666666674"/>
    <n v="0.54166666666666674"/>
    <n v="1512.5000000000005"/>
    <n v="1787.5000000000007"/>
    <n v="1787.5000000000007"/>
    <n v="23.018790546874996"/>
    <n v="3.4815920702148442"/>
    <e v="#VALUE!"/>
  </r>
  <r>
    <n v="3"/>
    <x v="1"/>
    <s v="brandon"/>
    <s v="N by Pop by cult"/>
    <n v="200"/>
    <n v="150"/>
    <s v="YRL 39"/>
    <x v="28"/>
    <s v="NA"/>
    <n v="1354.6875"/>
    <n v="690.62500000000011"/>
    <n v="664.06249999999989"/>
    <n v="0"/>
    <n v="23.497999065991888"/>
    <n v="0.50980392156862753"/>
    <n v="0.49019607843137247"/>
    <n v="0.49019607843137247"/>
    <n v="690.62500000000011"/>
    <n v="664.06249999999989"/>
    <n v="664.06249999999989"/>
    <n v="19.040061572755409"/>
    <n v="1.3149542523684206"/>
    <e v="#VALUE!"/>
  </r>
  <r>
    <n v="3"/>
    <x v="1"/>
    <s v="brandon"/>
    <s v="N by Pop by cult"/>
    <n v="200"/>
    <n v="450"/>
    <s v="YUA16-V30"/>
    <x v="29"/>
    <s v="NA"/>
    <n v="2709.375"/>
    <n v="1487.5"/>
    <n v="1221.875"/>
    <n v="0"/>
    <n v="23.76914696938772"/>
    <n v="0.5490196078431373"/>
    <n v="0.45098039215686275"/>
    <n v="0.45098039215686275"/>
    <n v="1487.5000000000002"/>
    <n v="1221.875"/>
    <n v="1221.875"/>
    <n v="21.161720672268874"/>
    <n v="3.1478059499999955"/>
    <e v="#VALUE!"/>
  </r>
  <r>
    <n v="3"/>
    <x v="1"/>
    <s v="brandon"/>
    <s v="N by Pop by cult"/>
    <n v="150"/>
    <n v="300"/>
    <s v="YUA16-V30"/>
    <x v="30"/>
    <s v="NA"/>
    <n v="2562.5000000000005"/>
    <n v="1500.0000000000002"/>
    <n v="1062.5000000000002"/>
    <n v="0"/>
    <n v="21.338321066666659"/>
    <n v="0.58536585365853655"/>
    <n v="0.41463414634146339"/>
    <n v="0.41463414634146339"/>
    <n v="1500.0000000000002"/>
    <n v="1062.5000000000002"/>
    <n v="1062.5000000000002"/>
    <n v="20.492594926829259"/>
    <n v="3.0738892390243895"/>
    <e v="#VALUE!"/>
  </r>
  <r>
    <n v="3"/>
    <x v="1"/>
    <s v="brandon"/>
    <s v="N by Pop by cult"/>
    <n v="150"/>
    <n v="600"/>
    <s v="YUA16-V30"/>
    <x v="31"/>
    <s v="NA"/>
    <n v="2985.7142857142853"/>
    <n v="1696.4285714285711"/>
    <n v="1289.2857142857144"/>
    <n v="0"/>
    <n v="35.113607950333368"/>
    <n v="0.56818181818181812"/>
    <n v="0.43181818181818188"/>
    <n v="0.43181818181818188"/>
    <n v="1696.4285714285713"/>
    <n v="1289.2857142857144"/>
    <n v="1289.2857142857144"/>
    <n v="30.581692392045479"/>
    <n v="5.1879656736505719"/>
    <e v="#VALUE!"/>
  </r>
  <r>
    <n v="3"/>
    <x v="1"/>
    <s v="brandon"/>
    <s v="N by Pop by cult"/>
    <n v="250"/>
    <n v="600"/>
    <s v="Viet 4"/>
    <x v="32"/>
    <s v="NA"/>
    <n v="2562.5"/>
    <n v="1374.9999999999998"/>
    <n v="1187.5"/>
    <n v="0"/>
    <n v="23.393216780748677"/>
    <n v="0.53658536585365846"/>
    <n v="0.46341463414634149"/>
    <n v="0.46341463414634149"/>
    <n v="1374.9999999999998"/>
    <n v="1187.5"/>
    <n v="1187.5"/>
    <n v="19.311473515064581"/>
    <n v="2.6553276083213793"/>
    <e v="#VALUE!"/>
  </r>
  <r>
    <n v="3"/>
    <x v="1"/>
    <s v="brandon"/>
    <s v="N by Pop by cult"/>
    <n v="150"/>
    <n v="450"/>
    <s v="Viet 4"/>
    <x v="33"/>
    <s v="NA"/>
    <n v="3322.9166666666665"/>
    <n v="1718.75"/>
    <n v="1604.1666666666663"/>
    <n v="0"/>
    <n v="21.311034238888901"/>
    <n v="0.51724137931034486"/>
    <n v="0.48275862068965514"/>
    <n v="0.48275862068965514"/>
    <n v="1718.75"/>
    <n v="1604.1666666666665"/>
    <n v="1604.1666666666665"/>
    <n v="19.3102751724138"/>
    <n v="3.3189535452586219"/>
    <e v="#VALUE!"/>
  </r>
  <r>
    <n v="3"/>
    <x v="1"/>
    <s v="brandon"/>
    <s v="N by Pop by cult"/>
    <n v="250"/>
    <n v="450"/>
    <s v="Viet 4"/>
    <x v="34"/>
    <s v="NA"/>
    <n v="3478.7500000000005"/>
    <n v="1436.8750000000002"/>
    <n v="2041.875"/>
    <n v="0"/>
    <n v="32.675095831578943"/>
    <n v="0.41304347826086957"/>
    <n v="0.58695652173913038"/>
    <n v="0.58695652173913038"/>
    <n v="1436.8750000000005"/>
    <n v="2041.8750000000002"/>
    <n v="2041.8750000000002"/>
    <n v="25.4645947826087"/>
    <n v="3.6589439628260885"/>
    <e v="#VALUE!"/>
  </r>
  <r>
    <n v="3"/>
    <x v="1"/>
    <s v="brandon"/>
    <s v="N by Pop by cult"/>
    <n v="150"/>
    <n v="300"/>
    <s v="Doongara"/>
    <x v="35"/>
    <s v="NA"/>
    <n v="5273.333333333333"/>
    <n v="2165.833333333333"/>
    <n v="2730.833333333333"/>
    <n v="376.66666666666691"/>
    <n v="63.931929844099379"/>
    <n v="0.4107142857142857"/>
    <n v="0.5178571428571429"/>
    <n v="0.5178571428571429"/>
    <n v="2165.833333333333"/>
    <n v="2730.8333333333335"/>
    <n v="2730.8333333333335"/>
    <n v="52.867966913265306"/>
    <n v="11.450320500631376"/>
    <e v="#VALUE!"/>
  </r>
  <r>
    <n v="3"/>
    <x v="1"/>
    <s v="brandon"/>
    <s v="N by Pop by cult"/>
    <n v="250"/>
    <n v="450"/>
    <s v="YUA16-V30"/>
    <x v="36"/>
    <s v="NA"/>
    <n v="5233.5227272727279"/>
    <n v="2316.477272727273"/>
    <n v="2917.045454545455"/>
    <n v="0"/>
    <n v="28.795708639376215"/>
    <n v="0.44262295081967212"/>
    <n v="0.55737704918032793"/>
    <n v="0.55737704918032793"/>
    <n v="2316.4772727272725"/>
    <n v="2917.045454545455"/>
    <n v="2917.045454545455"/>
    <n v="21.569547202761001"/>
    <n v="4.9965365878213976"/>
    <e v="#VALUE!"/>
  </r>
  <r>
    <n v="3"/>
    <x v="1"/>
    <s v="brandon"/>
    <s v="N by Pop by cult"/>
    <n v="250"/>
    <n v="150"/>
    <s v="YRL 39"/>
    <x v="37"/>
    <s v="NA"/>
    <n v="1816.875"/>
    <n v="997.50000000000011"/>
    <n v="819.375"/>
    <n v="0"/>
    <n v="33.077078171395776"/>
    <n v="0.5490196078431373"/>
    <n v="0.45098039215686275"/>
    <n v="0.45098039215686275"/>
    <n v="997.50000000000011"/>
    <n v="819.375"/>
    <n v="819.375"/>
    <e v="#VALUE!"/>
    <e v="#VALUE!"/>
    <e v="#VALUE!"/>
  </r>
  <r>
    <n v="3"/>
    <x v="1"/>
    <s v="brandon"/>
    <s v="N by Pop by cult"/>
    <n v="200"/>
    <n v="150"/>
    <s v="Doongara"/>
    <x v="38"/>
    <s v="NA"/>
    <n v="5168.1034482758632"/>
    <n v="1973.275862068966"/>
    <n v="3006.8965517241381"/>
    <n v="187.93103448275878"/>
    <n v="25.265472673571409"/>
    <n v="0.38181818181818183"/>
    <n v="0.58181818181818179"/>
    <n v="0.58181818181818179"/>
    <n v="1973.275862068966"/>
    <n v="3006.8965517241386"/>
    <n v="3006.8965517241386"/>
    <n v="23.120470109999989"/>
    <n v="4.5623065587749991"/>
    <e v="#VALUE!"/>
  </r>
  <r>
    <n v="3"/>
    <x v="1"/>
    <s v="brandon"/>
    <s v="N by Pop by cult"/>
    <n v="200"/>
    <n v="450"/>
    <s v="Viet 4"/>
    <x v="39"/>
    <s v="NA"/>
    <n v="2004.545454545455"/>
    <n v="1390.9090909090912"/>
    <n v="613.63636363636363"/>
    <n v="0"/>
    <n v="42.696482911764711"/>
    <n v="0.69387755102040816"/>
    <n v="0.30612244897959179"/>
    <n v="0.30612244897959179"/>
    <n v="1390.909090909091"/>
    <n v="613.63636363636363"/>
    <n v="613.63636363636363"/>
    <n v="46.555348714285714"/>
    <n v="6.4754257757142861"/>
    <e v="#VALUE!"/>
  </r>
  <r>
    <n v="3"/>
    <x v="1"/>
    <s v="brandon"/>
    <s v="N by Pop by cult"/>
    <n v="200"/>
    <n v="600"/>
    <s v="Viet 4"/>
    <x v="40"/>
    <s v="NA"/>
    <n v="1488.9705882352944"/>
    <n v="1025.7352941176473"/>
    <n v="463.23529411764719"/>
    <n v="0"/>
    <n v="25.723019011730209"/>
    <n v="0.68888888888888888"/>
    <n v="0.31111111111111112"/>
    <n v="0.31111111111111112"/>
    <n v="1025.7352941176473"/>
    <n v="463.23529411764713"/>
    <n v="463.23529411764713"/>
    <n v="22.995811737373739"/>
    <n v="2.3587615715909096"/>
    <e v="#VALUE!"/>
  </r>
  <r>
    <n v="3"/>
    <x v="1"/>
    <s v="brandon"/>
    <s v="N by Pop by cult"/>
    <n v="200"/>
    <n v="450"/>
    <s v="Doongara"/>
    <x v="41"/>
    <s v="NA"/>
    <n v="4147.8260869565229"/>
    <n v="2113.04347826087"/>
    <n v="2034.7826086956529"/>
    <n v="0"/>
    <n v="20.425136973251014"/>
    <n v="0.50943396226415094"/>
    <n v="0.49056603773584911"/>
    <n v="0.49056603773584911"/>
    <n v="2113.04347826087"/>
    <n v="2034.7826086956529"/>
    <n v="2034.7826086956529"/>
    <n v="18.268774392033528"/>
    <n v="3.8602714584905633"/>
    <e v="#VALUE!"/>
  </r>
  <r>
    <n v="3"/>
    <x v="1"/>
    <s v="brandon"/>
    <s v="N by Pop by cult"/>
    <n v="150"/>
    <n v="150"/>
    <s v="Viet 4"/>
    <x v="42"/>
    <s v="NA"/>
    <n v="1509.8684210526314"/>
    <n v="838.81578947368428"/>
    <n v="671.05263157894728"/>
    <n v="0"/>
    <n v="34.532125274222238"/>
    <n v="0.55555555555555558"/>
    <n v="0.44444444444444442"/>
    <n v="0.44444444444444442"/>
    <n v="838.81578947368416"/>
    <n v="671.05263157894728"/>
    <n v="671.05263157894728"/>
    <n v="28.70124147901236"/>
    <n v="2.4075054530092603"/>
    <e v="#VALUE!"/>
  </r>
  <r>
    <n v="3"/>
    <x v="1"/>
    <s v="brandon"/>
    <s v="N by Pop by cult"/>
    <n v="150"/>
    <n v="150"/>
    <s v="YUA16-V30"/>
    <x v="43"/>
    <s v="NA"/>
    <n v="1720.8333333333335"/>
    <n v="991.66666666666674"/>
    <n v="729.16666666666674"/>
    <n v="0"/>
    <n v="25.048117243697455"/>
    <n v="0.57627118644067798"/>
    <n v="0.42372881355932202"/>
    <n v="0.42372881355932202"/>
    <n v="991.66666666666674"/>
    <n v="729.16666666666674"/>
    <n v="729.16666666666674"/>
    <n v="18.94529206779659"/>
    <n v="1.8787414633898287"/>
    <e v="#VALUE!"/>
  </r>
  <r>
    <n v="3"/>
    <x v="1"/>
    <s v="brandon"/>
    <s v="N by Pop by cult"/>
    <n v="150"/>
    <n v="450"/>
    <s v="YUA16-V30"/>
    <x v="44"/>
    <s v="NA"/>
    <n v="2080.434782608696"/>
    <n v="1327.1739130434785"/>
    <n v="753.2608695652176"/>
    <n v="0"/>
    <n v="25.06822468216215"/>
    <n v="0.63793103448275856"/>
    <n v="0.36206896551724144"/>
    <n v="0.36206896551724144"/>
    <n v="1327.1739130434783"/>
    <n v="753.2608695652176"/>
    <n v="753.2608695652176"/>
    <n v="24.039958535632167"/>
    <n v="3.1905205839137909"/>
    <e v="#VALUE!"/>
  </r>
  <r>
    <n v="3"/>
    <x v="1"/>
    <s v="brandon"/>
    <s v="N by Pop by cult"/>
    <n v="250"/>
    <n v="600"/>
    <s v="Doongara"/>
    <x v="45"/>
    <s v="NA"/>
    <n v="2903.7500000000005"/>
    <n v="1578.1250000000002"/>
    <n v="1325.6250000000005"/>
    <n v="0"/>
    <n v="24.260626045333346"/>
    <n v="0.54347826086956519"/>
    <n v="0.45652173913043487"/>
    <n v="0.45652173913043487"/>
    <n v="1578.1250000000002"/>
    <n v="1325.6250000000005"/>
    <n v="1325.6250000000005"/>
    <n v="19.977458864734306"/>
    <n v="3.1526927270908831"/>
    <e v="#VALUE!"/>
  </r>
  <r>
    <n v="3"/>
    <x v="1"/>
    <s v="brandon"/>
    <s v="N by Pop by cult"/>
    <n v="250"/>
    <n v="300"/>
    <s v="YUA16-V30"/>
    <x v="46"/>
    <s v="NA"/>
    <n v="2066.666666666667"/>
    <n v="1377.7777777777778"/>
    <n v="688.88888888888903"/>
    <n v="0"/>
    <n v="60.099180435937342"/>
    <n v="0.66666666666666663"/>
    <n v="0.33333333333333337"/>
    <n v="0.33333333333333337"/>
    <n v="1377.7777777777778"/>
    <n v="688.88888888888903"/>
    <n v="688.88888888888903"/>
    <n v="50.432878687499873"/>
    <n v="6.9485299524999817"/>
    <e v="#VALUE!"/>
  </r>
  <r>
    <n v="3"/>
    <x v="1"/>
    <s v="brandon"/>
    <s v="N by Pop by cult"/>
    <n v="250"/>
    <n v="450"/>
    <s v="YRL 39"/>
    <x v="47"/>
    <s v="NA"/>
    <n v="2548.5576923076924"/>
    <n v="1520.1923076923078"/>
    <n v="1028.3653846153845"/>
    <n v="0"/>
    <n v="36.43771223104568"/>
    <n v="0.59649122807017552"/>
    <n v="0.40350877192982454"/>
    <n v="0.40350877192982454"/>
    <n v="1520.1923076923078"/>
    <n v="1028.3653846153845"/>
    <n v="1028.3653846153845"/>
    <n v="32.664980846003836"/>
    <n v="4.9657052613011601"/>
    <e v="#VALUE!"/>
  </r>
  <r>
    <n v="3"/>
    <x v="1"/>
    <s v="brandon"/>
    <s v="N by Pop by cult"/>
    <n v="200"/>
    <n v="300"/>
    <s v="Doongara"/>
    <x v="7"/>
    <s v="NA"/>
    <n v="2511"/>
    <n v="1069.5"/>
    <n v="1116.0000000000002"/>
    <n v="325.50000000000011"/>
    <n v="47.181363799488473"/>
    <n v="0.42592592592592587"/>
    <n v="0.44444444444444448"/>
    <n v="0.44444444444444448"/>
    <n v="1069.4999999999998"/>
    <n v="1116"/>
    <n v="1116"/>
    <n v="44.069662418300616"/>
    <n v="4.7132503956372505"/>
    <e v="#VALUE!"/>
  </r>
  <r>
    <n v="3"/>
    <x v="1"/>
    <s v="brandon"/>
    <s v="N by Pop by cult"/>
    <n v="200"/>
    <n v="450"/>
    <s v="Doongara"/>
    <x v="41"/>
    <s v="NA"/>
    <n v="6496.5000000000009"/>
    <n v="2769.0000000000005"/>
    <n v="3088.5"/>
    <n v="639.00000000000057"/>
    <n v="27.267464209171557"/>
    <n v="0.42622950819672129"/>
    <n v="0.47540983606557374"/>
    <n v="0.47540983606557374"/>
    <n v="2769"/>
    <n v="3088.5000000000005"/>
    <n v="3088.5000000000005"/>
    <n v="23.622353373266044"/>
    <n v="6.5410296490573669"/>
    <e v="#VALUE!"/>
  </r>
  <r>
    <n v="3"/>
    <x v="1"/>
    <s v="brandon"/>
    <s v="N by Pop by cult"/>
    <n v="150"/>
    <n v="300"/>
    <s v="YRL 39"/>
    <x v="21"/>
    <s v="NA"/>
    <n v="1527.5000000000002"/>
    <n v="910.62500000000011"/>
    <n v="616.87500000000011"/>
    <n v="0"/>
    <n v="32.603347250691215"/>
    <n v="0.59615384615384615"/>
    <n v="0.40384615384615385"/>
    <n v="0.40384615384615385"/>
    <n v="910.62500000000023"/>
    <n v="616.87500000000023"/>
    <n v="616.87500000000023"/>
    <n v="29.67421505494503"/>
    <n v="2.7022082084409327"/>
    <e v="#VALUE!"/>
  </r>
  <r>
    <n v="3"/>
    <x v="1"/>
    <s v="brandon"/>
    <s v="N by Pop by cult"/>
    <n v="200"/>
    <n v="600"/>
    <s v="Viet 4"/>
    <x v="40"/>
    <s v="NA"/>
    <n v="2739.130434782609"/>
    <n v="1391.304347826087"/>
    <n v="1347.826086956522"/>
    <n v="0"/>
    <n v="24.306603274218741"/>
    <n v="0.50793650793650791"/>
    <n v="0.49206349206349209"/>
    <n v="0.49206349206349209"/>
    <n v="1391.304347826087"/>
    <n v="1347.826086956522"/>
    <n v="1347.826086956522"/>
    <n v="19.583645330952372"/>
    <n v="2.7246810895238083"/>
    <e v="#VALUE!"/>
  </r>
  <r>
    <n v="3"/>
    <x v="1"/>
    <s v="brandon"/>
    <s v="N by Pop by cult"/>
    <n v="150"/>
    <n v="600"/>
    <s v="YUA16-V30"/>
    <x v="31"/>
    <s v="NA"/>
    <n v="886.36363636363626"/>
    <n v="620.45454545454538"/>
    <n v="265.90909090909088"/>
    <n v="0"/>
    <n v="23.255945829220821"/>
    <n v="0.70000000000000007"/>
    <n v="0.3"/>
    <n v="0.3"/>
    <n v="620.4545454545455"/>
    <n v="265.90909090909088"/>
    <n v="265.90909090909088"/>
    <n v="20.233986766666707"/>
    <n v="1.255426906204548"/>
    <e v="#VALUE!"/>
  </r>
  <r>
    <n v="3"/>
    <x v="1"/>
    <s v="brandon"/>
    <s v="N by Pop by cult"/>
    <n v="150"/>
    <n v="150"/>
    <s v="Doongara"/>
    <x v="18"/>
    <s v="NA"/>
    <n v="3473.4375"/>
    <n v="1558.59375"/>
    <n v="1914.84375"/>
    <n v="0"/>
    <n v="16.555406510204087"/>
    <n v="0.44871794871794873"/>
    <n v="0.55128205128205132"/>
    <n v="0.55128205128205132"/>
    <n v="1558.59375"/>
    <n v="1914.8437500000002"/>
    <n v="1914.8437500000002"/>
    <n v="15.847910505494513"/>
    <n v="2.4700454264423088"/>
    <e v="#VALUE!"/>
  </r>
  <r>
    <n v="3"/>
    <x v="1"/>
    <s v="brandon"/>
    <s v="N by Pop by cult"/>
    <n v="250"/>
    <n v="300"/>
    <s v="YRL 39"/>
    <x v="26"/>
    <s v="NA"/>
    <n v="1398.8095238095241"/>
    <n v="833.33333333333337"/>
    <n v="565.47619047619071"/>
    <n v="0"/>
    <n v="41.036270746153839"/>
    <n v="0.5957446808510638"/>
    <n v="0.40425531914893625"/>
    <n v="0.40425531914893625"/>
    <n v="833.33333333333348"/>
    <n v="565.47619047619071"/>
    <n v="565.47619047619071"/>
    <n v="37.202169594108007"/>
    <n v="3.1001807995090012"/>
    <e v="#VALUE!"/>
  </r>
  <r>
    <n v="3"/>
    <x v="1"/>
    <s v="brandon"/>
    <s v="N by Pop by cult"/>
    <n v="150"/>
    <n v="300"/>
    <s v="Viet 4"/>
    <x v="27"/>
    <s v="NA"/>
    <n v="3542.4242424242434"/>
    <n v="1834.4696969696977"/>
    <n v="1707.9545454545462"/>
    <n v="0"/>
    <n v="26.690433566047762"/>
    <n v="0.5178571428571429"/>
    <n v="0.48214285714285715"/>
    <n v="0.48214285714285715"/>
    <n v="1834.4696969696975"/>
    <n v="1707.9545454545457"/>
    <n v="1707.9545454545457"/>
    <n v="37.386921725274753"/>
    <n v="6.8585174967994575"/>
    <e v="#VALUE!"/>
  </r>
  <r>
    <n v="3"/>
    <x v="1"/>
    <s v="brandon"/>
    <s v="N by Pop by cult"/>
    <n v="200"/>
    <n v="600"/>
    <s v="YUA16-V30"/>
    <x v="19"/>
    <s v="NA"/>
    <n v="1994.0476190476188"/>
    <n v="1276.1904761904759"/>
    <n v="717.85714285714266"/>
    <n v="0"/>
    <n v="23.009297539930586"/>
    <n v="0.64"/>
    <n v="0.36"/>
    <n v="0.36"/>
    <n v="1276.1904761904761"/>
    <n v="717.85714285714278"/>
    <n v="717.85714285714278"/>
    <n v="24.349996766666706"/>
    <n v="3.1075233968888938"/>
    <e v="#VALUE!"/>
  </r>
  <r>
    <n v="3"/>
    <x v="1"/>
    <s v="brandon"/>
    <s v="N by Pop by cult"/>
    <n v="150"/>
    <n v="600"/>
    <s v="Doongara"/>
    <x v="23"/>
    <s v="NA"/>
    <n v="6470.625"/>
    <n v="2283.7499999999995"/>
    <n v="3298.7500000000005"/>
    <n v="888.12500000000011"/>
    <n v="23.878109968148149"/>
    <n v="0.35294117647058815"/>
    <n v="0.50980392156862753"/>
    <n v="0.50980392156862753"/>
    <n v="2283.7499999999995"/>
    <n v="3298.7500000000005"/>
    <n v="3298.7500000000005"/>
    <n v="16.364210143790849"/>
    <n v="3.7371764915882348"/>
    <e v="#VALUE!"/>
  </r>
  <r>
    <n v="3"/>
    <x v="1"/>
    <s v="brandon"/>
    <s v="N by Pop by cult"/>
    <n v="250"/>
    <n v="600"/>
    <s v="Doongara"/>
    <x v="45"/>
    <s v="NA"/>
    <n v="3879.891304347826"/>
    <n v="1841.304347826087"/>
    <n v="2038.5869565217392"/>
    <n v="0"/>
    <n v="13.403880389285712"/>
    <n v="0.47457627118644063"/>
    <n v="0.52542372881355937"/>
    <n v="0.52542372881355937"/>
    <n v="1841.304347826087"/>
    <n v="2038.5869565217395"/>
    <n v="2038.5869565217395"/>
    <n v="13.802524737288133"/>
    <n v="2.5414648809745759"/>
    <e v="#VALUE!"/>
  </r>
  <r>
    <n v="3"/>
    <x v="1"/>
    <s v="brandon"/>
    <s v="N by Pop by cult"/>
    <n v="200"/>
    <n v="150"/>
    <s v="YRL 39"/>
    <x v="28"/>
    <s v="NA"/>
    <n v="3312.5000000000009"/>
    <n v="1625.0000000000009"/>
    <n v="1687.5000000000005"/>
    <n v="0"/>
    <n v="13.497241557692304"/>
    <n v="0.49056603773584911"/>
    <n v="0.50943396226415094"/>
    <n v="0.50943396226415094"/>
    <n v="1625.0000000000007"/>
    <n v="1687.5000000000005"/>
    <n v="1687.5000000000005"/>
    <n v="11.450348207547165"/>
    <n v="1.8606815837264152"/>
    <e v="#VALUE!"/>
  </r>
  <r>
    <n v="3"/>
    <x v="1"/>
    <s v="brandon"/>
    <s v="N by Pop by cult"/>
    <n v="150"/>
    <n v="450"/>
    <s v="Viet 4"/>
    <x v="33"/>
    <s v="NA"/>
    <n v="1464.673913043478"/>
    <n v="657.60869565217399"/>
    <n v="687.49999999999989"/>
    <n v="119.56521739130443"/>
    <n v="35.618035892148754"/>
    <n v="0.44897959183673469"/>
    <n v="0.46938775510204073"/>
    <n v="0.46938775510204073"/>
    <n v="657.60869565217388"/>
    <n v="687.49999999999989"/>
    <n v="687.49999999999989"/>
    <n v="33.744104402597401"/>
    <n v="2.2190416482142852"/>
    <e v="#VALUE!"/>
  </r>
  <r>
    <n v="3"/>
    <x v="1"/>
    <s v="brandon"/>
    <s v="N by Pop by cult"/>
    <n v="200"/>
    <n v="450"/>
    <s v="YRL 39"/>
    <x v="1"/>
    <s v="NA"/>
    <n v="3681.0606060606065"/>
    <n v="1626.5151515151515"/>
    <n v="2054.5454545454545"/>
    <n v="0"/>
    <n v="18.358305862105247"/>
    <n v="0.44186046511627908"/>
    <n v="0.55813953488372092"/>
    <n v="0.55813953488372092"/>
    <n v="1626.5151515151517"/>
    <n v="2054.545454545455"/>
    <n v="2054.545454545455"/>
    <n v="14.789487055813938"/>
    <n v="2.4055324779418581"/>
    <e v="#VALUE!"/>
  </r>
  <r>
    <n v="3"/>
    <x v="1"/>
    <s v="brandon"/>
    <s v="N by Pop by cult"/>
    <n v="150"/>
    <n v="600"/>
    <s v="YRL 39"/>
    <x v="13"/>
    <s v="NA"/>
    <n v="1147.5"/>
    <n v="531.24999999999989"/>
    <n v="616.25000000000011"/>
    <n v="0"/>
    <n v="47.491267243636386"/>
    <n v="0.46296296296296291"/>
    <n v="0.53703703703703709"/>
    <n v="0.53703703703703709"/>
    <n v="531.24999999999989"/>
    <n v="616.25000000000011"/>
    <n v="616.25000000000011"/>
    <n v="31.186805387205403"/>
    <n v="1.6567990361952867"/>
    <e v="#VALUE!"/>
  </r>
  <r>
    <n v="3"/>
    <x v="1"/>
    <s v="brandon"/>
    <s v="N by Pop by cult"/>
    <n v="250"/>
    <n v="300"/>
    <s v="Doongara"/>
    <x v="11"/>
    <s v="NA"/>
    <n v="2562.5"/>
    <n v="1024.9999999999998"/>
    <n v="1537.5"/>
    <n v="0"/>
    <n v="18.30784774485047"/>
    <n v="0.39999999999999997"/>
    <n v="0.6"/>
    <n v="0.6"/>
    <n v="1025"/>
    <n v="1537.5"/>
    <n v="1537.5"/>
    <n v="14.239437134883698"/>
    <n v="1.459542306325579"/>
    <e v="#VALUE!"/>
  </r>
  <r>
    <n v="3"/>
    <x v="1"/>
    <s v="brandon"/>
    <s v="N by Pop by cult"/>
    <n v="200"/>
    <n v="150"/>
    <s v="YUA16-V30"/>
    <x v="8"/>
    <s v="NA"/>
    <n v="2820.0000000000005"/>
    <n v="1457.0000000000005"/>
    <n v="1363.0000000000005"/>
    <n v="0"/>
    <n v="28.562308912096764"/>
    <n v="0.51666666666666672"/>
    <n v="0.48333333333333334"/>
    <n v="0.48333333333333334"/>
    <n v="1457.0000000000007"/>
    <n v="1363.0000000000005"/>
    <n v="1363.0000000000005"/>
    <n v="25.269165989583325"/>
    <n v="3.681717484682292"/>
    <e v="#VALUE!"/>
  </r>
  <r>
    <n v="3"/>
    <x v="1"/>
    <s v="brandon"/>
    <s v="N by Pop by cult"/>
    <n v="250"/>
    <n v="450"/>
    <s v="Doongara"/>
    <x v="14"/>
    <s v="NA"/>
    <n v="2925"/>
    <n v="1354.1666666666665"/>
    <n v="1570.8333333333335"/>
    <n v="0"/>
    <n v="27.647293897142863"/>
    <n v="0.46296296296296291"/>
    <n v="0.53703703703703709"/>
    <n v="0.53703703703703709"/>
    <n v="1354.1666666666667"/>
    <n v="1570.8333333333337"/>
    <n v="1570.8333333333337"/>
    <n v="20.363116296296297"/>
    <n v="2.7575053317901239"/>
    <e v="#VALUE!"/>
  </r>
  <r>
    <n v="3"/>
    <x v="1"/>
    <s v="brandon"/>
    <s v="N by Pop by cult"/>
    <n v="150"/>
    <n v="450"/>
    <s v="Doongara"/>
    <x v="16"/>
    <s v="NA"/>
    <n v="4487.9629629629626"/>
    <n v="2001.3888888888885"/>
    <n v="2486.5740740740744"/>
    <n v="0"/>
    <n v="59.886753916363617"/>
    <n v="0.44594594594594589"/>
    <n v="0.55405405405405406"/>
    <n v="0.55405405405405406"/>
    <n v="2001.3888888888889"/>
    <n v="2486.5740740740744"/>
    <n v="2486.5740740740744"/>
    <n v="50.779499181081064"/>
    <n v="10.162952544435807"/>
    <e v="#VALUE!"/>
  </r>
  <r>
    <n v="3"/>
    <x v="1"/>
    <s v="brandon"/>
    <s v="N by Pop by cult"/>
    <n v="250"/>
    <n v="300"/>
    <s v="YUA16-V30"/>
    <x v="46"/>
    <s v="NA"/>
    <n v="1406.25"/>
    <n v="867.1875"/>
    <n v="539.06249999999989"/>
    <n v="0"/>
    <n v="29.488638045738043"/>
    <n v="0.6166666666666667"/>
    <n v="0.3833333333333333"/>
    <n v="0.3833333333333333"/>
    <n v="867.1875"/>
    <n v="539.0625"/>
    <n v="539.0625"/>
    <n v="24.938962461538466"/>
    <n v="2.162675650961539"/>
    <e v="#VALUE!"/>
  </r>
  <r>
    <n v="3"/>
    <x v="1"/>
    <s v="brandon"/>
    <s v="N by Pop by cult"/>
    <n v="150"/>
    <n v="300"/>
    <s v="YUA16-V30"/>
    <x v="30"/>
    <s v="NA"/>
    <n v="2051.8750000000005"/>
    <n v="1130.625"/>
    <n v="921.25000000000011"/>
    <n v="0"/>
    <n v="20.217317496296253"/>
    <n v="0.55102040816326525"/>
    <n v="0.44897959183673469"/>
    <n v="0.44897959183673469"/>
    <n v="1130.6250000000002"/>
    <n v="921.25000000000023"/>
    <n v="921.25000000000023"/>
    <n v="16.627096326530577"/>
    <n v="1.8799010784183636"/>
    <e v="#VALUE!"/>
  </r>
  <r>
    <n v="3"/>
    <x v="1"/>
    <s v="brandon"/>
    <s v="N by Pop by cult"/>
    <n v="150"/>
    <n v="150"/>
    <s v="Viet 4"/>
    <x v="42"/>
    <s v="NA"/>
    <n v="1812.5"/>
    <n v="906.25"/>
    <n v="906.25"/>
    <n v="0"/>
    <n v="19.882048732000008"/>
    <n v="0.5"/>
    <n v="0.5"/>
    <n v="0.5"/>
    <n v="906.25"/>
    <n v="906.25"/>
    <n v="906.25"/>
    <n v="17.804819760000012"/>
    <n v="1.6135617907500011"/>
    <e v="#VALUE!"/>
  </r>
  <r>
    <n v="3"/>
    <x v="1"/>
    <s v="brandon"/>
    <s v="N by Pop by cult"/>
    <n v="150"/>
    <n v="150"/>
    <s v="YUA16-V30"/>
    <x v="43"/>
    <s v="NA"/>
    <n v="1366.6666666666665"/>
    <n v="654.86111111111097"/>
    <n v="512.5"/>
    <n v="199.30555555555563"/>
    <n v="36.135024831304349"/>
    <n v="0.47916666666666663"/>
    <n v="0.375"/>
    <n v="0.375"/>
    <n v="654.86111111111097"/>
    <n v="512.5"/>
    <n v="512.5"/>
    <n v="23.610953725000002"/>
    <n v="1.5461895390746525"/>
    <e v="#VALUE!"/>
  </r>
  <r>
    <n v="3"/>
    <x v="1"/>
    <s v="brandon"/>
    <s v="N by Pop by cult"/>
    <n v="250"/>
    <n v="600"/>
    <s v="YUA16-V30"/>
    <x v="5"/>
    <s v="NA"/>
    <n v="1748.214285714286"/>
    <n v="1748.214285714286"/>
    <n v="0"/>
    <n v="0"/>
    <n v="17.38643813965745"/>
    <n v="1"/>
    <n v="0"/>
    <n v="0"/>
    <n v="1748.2142857142858"/>
    <n v="0"/>
    <n v="0"/>
    <n v="23.555819415019769"/>
    <n v="4.1180620013043487"/>
    <e v="#VALUE!"/>
  </r>
  <r>
    <n v="3"/>
    <x v="1"/>
    <s v="brandon"/>
    <s v="N by Pop by cult"/>
    <n v="150"/>
    <n v="450"/>
    <s v="YRL 39"/>
    <x v="0"/>
    <s v="NA"/>
    <n v="1881.2500000000002"/>
    <n v="1181.25"/>
    <n v="700.00000000000011"/>
    <n v="0"/>
    <n v="38.144265680807997"/>
    <n v="0.62790697674418594"/>
    <n v="0.372093023255814"/>
    <n v="0.372093023255814"/>
    <n v="1181.25"/>
    <n v="700.00000000000023"/>
    <n v="700.00000000000023"/>
    <n v="35.050317868921688"/>
    <n v="4.1403187982663745"/>
    <e v="#VALUE!"/>
  </r>
  <r>
    <n v="3"/>
    <x v="1"/>
    <s v="brandon"/>
    <s v="N by Pop by cult"/>
    <n v="250"/>
    <n v="300"/>
    <s v="Viet 4"/>
    <x v="12"/>
    <s v="NA"/>
    <n v="3426.7045454545464"/>
    <n v="1944.886363636364"/>
    <n v="926.1363636363634"/>
    <n v="555.68181818181858"/>
    <n v="36.147610536734675"/>
    <n v="0.56756756756756754"/>
    <n v="0.27027027027027017"/>
    <n v="0.27027027027027017"/>
    <n v="1944.8863636363642"/>
    <n v="926.13636363636351"/>
    <n v="926.13636363636351"/>
    <n v="40.662761305019288"/>
    <n v="7.908444996993242"/>
    <e v="#VALUE!"/>
  </r>
  <r>
    <n v="3"/>
    <x v="1"/>
    <s v="brandon"/>
    <s v="N by Pop by cult"/>
    <n v="150"/>
    <n v="300"/>
    <s v="Doongara"/>
    <x v="35"/>
    <s v="NA"/>
    <n v="1639.4230769230769"/>
    <n v="899.03846153846177"/>
    <n v="740.38461538461536"/>
    <n v="0"/>
    <n v="22.311283448897047"/>
    <n v="0.54838709677419362"/>
    <n v="0.45161290322580638"/>
    <n v="0.45161290322580638"/>
    <n v="899.03846153846166"/>
    <n v="740.38461538461524"/>
    <n v="740.38461538461524"/>
    <n v="20.262147697580634"/>
    <n v="1.8216450093497978"/>
    <e v="#VALUE!"/>
  </r>
  <r>
    <n v="3"/>
    <x v="1"/>
    <s v="brandon"/>
    <s v="N by Pop by cult"/>
    <n v="250"/>
    <n v="450"/>
    <s v="Viet 4"/>
    <x v="34"/>
    <s v="NA"/>
    <n v="2287.4999999999995"/>
    <n v="862.49999999999989"/>
    <n v="1425"/>
    <n v="0"/>
    <n v="26.108376468227444"/>
    <n v="0.37704918032786883"/>
    <n v="0.62295081967213117"/>
    <n v="0.62295081967213117"/>
    <n v="862.49999999999977"/>
    <n v="1424.9999999999998"/>
    <n v="1424.9999999999998"/>
    <n v="22.080318385876431"/>
    <n v="1.9044274607818417"/>
    <e v="#VALUE!"/>
  </r>
  <r>
    <n v="3"/>
    <x v="1"/>
    <s v="brandon"/>
    <s v="N by Pop by cult"/>
    <n v="200"/>
    <n v="600"/>
    <s v="Doongara"/>
    <x v="25"/>
    <s v="NA"/>
    <n v="6466.0714285714294"/>
    <n v="3296.4285714285725"/>
    <n v="3169.6428571428569"/>
    <n v="0"/>
    <n v="28.059194896449693"/>
    <n v="0.50980392156862753"/>
    <n v="0.49019607843137247"/>
    <n v="0.49019607843137247"/>
    <n v="3296.4285714285725"/>
    <n v="3169.6428571428569"/>
    <n v="3169.6428571428569"/>
    <n v="24.031875158371033"/>
    <n v="7.9219359897058821"/>
    <e v="#VALUE!"/>
  </r>
  <r>
    <n v="3"/>
    <x v="1"/>
    <s v="brandon"/>
    <s v="N by Pop by cult"/>
    <n v="200"/>
    <n v="450"/>
    <s v="YUA16-V30"/>
    <x v="29"/>
    <s v="NA"/>
    <n v="2428.9473684210525"/>
    <n v="1494.7368421052633"/>
    <n v="934.21052631578937"/>
    <n v="0"/>
    <n v="30.174786304687508"/>
    <n v="0.61538461538461542"/>
    <n v="0.38461538461538458"/>
    <n v="0.38461538461538458"/>
    <n v="1494.7368421052631"/>
    <n v="934.21052631578937"/>
    <n v="934.21052631578937"/>
    <n v="29.648141682692316"/>
    <n v="4.4316169673076935"/>
    <e v="#VALUE!"/>
  </r>
  <r>
    <n v="3"/>
    <x v="1"/>
    <s v="brandon"/>
    <s v="N by Pop by cult"/>
    <n v="250"/>
    <n v="150"/>
    <s v="Viet 4"/>
    <x v="15"/>
    <s v="NA"/>
    <n v="4273.1481481481496"/>
    <n v="2106.4814814814818"/>
    <n v="2166.666666666667"/>
    <n v="0"/>
    <n v="20.594158486428562"/>
    <n v="0.49295774647887319"/>
    <n v="0.50704225352112675"/>
    <n v="0.50704225352112675"/>
    <n v="2106.4814814814818"/>
    <n v="2166.666666666667"/>
    <n v="2166.666666666667"/>
    <n v="19.719809271126749"/>
    <n v="4.1539413047975335"/>
    <e v="#VALUE!"/>
  </r>
  <r>
    <n v="3"/>
    <x v="1"/>
    <s v="brandon"/>
    <s v="N by Pop by cult"/>
    <n v="200"/>
    <n v="450"/>
    <s v="Viet 4"/>
    <x v="39"/>
    <s v="NA"/>
    <n v="1659.375"/>
    <n v="768.22916666666663"/>
    <n v="891.14583333333337"/>
    <n v="0"/>
    <n v="31.669749409090919"/>
    <n v="0.46296296296296291"/>
    <n v="0.53703703703703709"/>
    <n v="0.53703703703703709"/>
    <n v="768.22916666666663"/>
    <n v="891.14583333333337"/>
    <n v="891.14583333333337"/>
    <n v="28.150888363636366"/>
    <n v="2.1626333508522726"/>
    <e v="#VALUE!"/>
  </r>
  <r>
    <n v="3"/>
    <x v="1"/>
    <s v="brandon"/>
    <s v="N by Pop by cult"/>
    <n v="250"/>
    <n v="150"/>
    <s v="YRL 39"/>
    <x v="37"/>
    <s v="NA"/>
    <n v="2205.7291666666665"/>
    <n v="1122.9166666666665"/>
    <n v="1082.8125"/>
    <n v="0"/>
    <n v="34.461135637499993"/>
    <n v="0.50909090909090904"/>
    <n v="0.49090909090909096"/>
    <n v="0.49090909090909096"/>
    <n v="1122.9166666666665"/>
    <n v="1082.8125"/>
    <n v="1082.8125"/>
    <n v="29.444225236363629"/>
    <n v="3.3063411254999986"/>
    <e v="#VALUE!"/>
  </r>
  <r>
    <n v="3"/>
    <x v="1"/>
    <s v="brandon"/>
    <s v="N by Pop by cult"/>
    <n v="200"/>
    <n v="300"/>
    <s v="Viet 4"/>
    <x v="4"/>
    <s v="NA"/>
    <n v="1888.0952380952388"/>
    <n v="762.50000000000023"/>
    <n v="1125.5952380952385"/>
    <n v="0"/>
    <n v="24.924510771428558"/>
    <n v="0.40384615384615385"/>
    <n v="0.59615384615384615"/>
    <n v="0.59615384615384615"/>
    <n v="762.50000000000034"/>
    <n v="1125.5952380952385"/>
    <n v="1125.5952380952385"/>
    <n v="20.723433729637996"/>
    <n v="1.5801618218848978"/>
    <e v="#VALUE!"/>
  </r>
  <r>
    <n v="3"/>
    <x v="1"/>
    <s v="brandon"/>
    <s v="N by Pop by cult"/>
    <n v="250"/>
    <n v="450"/>
    <s v="YRL 39"/>
    <x v="47"/>
    <s v="NA"/>
    <n v="1857.4074074074076"/>
    <n v="1010.6481481481482"/>
    <n v="846.75925925925935"/>
    <n v="0"/>
    <n v="30.15721033354529"/>
    <n v="0.54411764705882348"/>
    <n v="0.45588235294117652"/>
    <n v="0.45588235294117652"/>
    <n v="1010.6481481481482"/>
    <n v="846.75925925925947"/>
    <n v="846.75925925925947"/>
    <n v="25.90905841349479"/>
    <n v="2.6184941905860706"/>
    <e v="#VALUE!"/>
  </r>
  <r>
    <n v="3"/>
    <x v="1"/>
    <s v="brandon"/>
    <s v="N by Pop by cult"/>
    <n v="150"/>
    <n v="150"/>
    <s v="YRL 39"/>
    <x v="3"/>
    <s v="NA"/>
    <n v="1516.6666666666665"/>
    <n v="845.83333333333326"/>
    <n v="670.83333333333314"/>
    <n v="0"/>
    <n v="41.684867870557085"/>
    <n v="0.55769230769230771"/>
    <n v="0.44230769230769224"/>
    <n v="0.44230769230769224"/>
    <n v="845.83333333333326"/>
    <n v="670.83333333333314"/>
    <n v="670.83333333333314"/>
    <n v="38.214789301775198"/>
    <n v="3.2323342617751516"/>
    <e v="#VALUE!"/>
  </r>
  <r>
    <n v="3"/>
    <x v="1"/>
    <s v="brandon"/>
    <s v="N by Pop by cult"/>
    <n v="200"/>
    <n v="150"/>
    <s v="Doongara"/>
    <x v="38"/>
    <s v="NA"/>
    <n v="3570"/>
    <n v="1750"/>
    <n v="1610"/>
    <n v="209.99999999999989"/>
    <n v="58.542972543999952"/>
    <n v="0.49019607843137258"/>
    <n v="0.45098039215686275"/>
    <n v="0.45098039215686275"/>
    <n v="1750.0000000000002"/>
    <n v="1610"/>
    <n v="1610"/>
    <n v="56.049874142156831"/>
    <n v="9.8087279748774474"/>
    <e v="#VALUE!"/>
  </r>
  <r>
    <n v="3"/>
    <x v="1"/>
    <s v="brandon"/>
    <s v="N by Pop by cult"/>
    <n v="250"/>
    <n v="600"/>
    <s v="Viet 4"/>
    <x v="32"/>
    <s v="NA"/>
    <n v="3057.8125000000005"/>
    <n v="1555.7291666666665"/>
    <n v="1394.7916666666672"/>
    <n v="107.29166666666677"/>
    <n v="23.088413001591498"/>
    <n v="0.50877192982456132"/>
    <n v="0.45614035087719301"/>
    <n v="0.45614035087719301"/>
    <n v="1555.729166666667"/>
    <n v="1394.7916666666672"/>
    <n v="1394.7916666666672"/>
    <n v="22.735618914979742"/>
    <n v="3.5370465468252346"/>
    <e v="#VALUE!"/>
  </r>
  <r>
    <n v="3"/>
    <x v="1"/>
    <s v="brandon"/>
    <s v="N by Pop by cult"/>
    <n v="250"/>
    <n v="150"/>
    <s v="Doongara"/>
    <x v="6"/>
    <s v="NA"/>
    <n v="5562.0967741935483"/>
    <n v="2612.5000000000005"/>
    <n v="2949.5967741935483"/>
    <n v="0"/>
    <n v="20.559249645540799"/>
    <n v="0.46969696969696972"/>
    <n v="0.53030303030303028"/>
    <n v="0.53030303030303028"/>
    <n v="2612.5"/>
    <n v="2949.5967741935483"/>
    <n v="2949.5967741935483"/>
    <n v="20.226698310160426"/>
    <n v="5.284224933529412"/>
    <e v="#VALUE!"/>
  </r>
  <r>
    <n v="3"/>
    <x v="1"/>
    <s v="brandon"/>
    <s v="N by Pop by cult"/>
    <n v="250"/>
    <n v="450"/>
    <s v="YUA16-V30"/>
    <x v="36"/>
    <s v="NA"/>
    <n v="1573.4375"/>
    <n v="979.6875"/>
    <n v="593.75000000000011"/>
    <n v="0"/>
    <n v="73.822207878787651"/>
    <n v="0.62264150943396224"/>
    <n v="0.37735849056603776"/>
    <n v="0.37735849056603776"/>
    <n v="979.6875"/>
    <n v="593.75"/>
    <n v="593.75"/>
    <n v="68.518913207546944"/>
    <n v="6.7127122783018658"/>
    <e v="#VALUE!"/>
  </r>
  <r>
    <n v="3"/>
    <x v="1"/>
    <s v="brandon"/>
    <s v="N by Pop by cult"/>
    <n v="250"/>
    <n v="150"/>
    <s v="YUA16-V30"/>
    <x v="17"/>
    <s v="NA"/>
    <n v="1816.8750000000002"/>
    <n v="1147.5000000000002"/>
    <n v="669.37500000000011"/>
    <n v="0"/>
    <n v="40.819929085042752"/>
    <n v="0.63157894736842102"/>
    <n v="0.36842105263157898"/>
    <n v="0.36842105263157898"/>
    <n v="1147.5000000000002"/>
    <n v="669.37500000000023"/>
    <n v="669.37500000000023"/>
    <n v="37.636507800269932"/>
    <n v="4.3187892700809751"/>
    <e v="#VALUE!"/>
  </r>
  <r>
    <n v="3"/>
    <x v="1"/>
    <s v="brandon"/>
    <s v="N by Pop by cult"/>
    <n v="200"/>
    <n v="300"/>
    <s v="YRL 39"/>
    <x v="10"/>
    <s v="NA"/>
    <n v="1400.0000000000002"/>
    <n v="866.66666666666686"/>
    <n v="533.33333333333348"/>
    <n v="0"/>
    <n v="38.628890076923078"/>
    <n v="0.61904761904761907"/>
    <n v="0.38095238095238099"/>
    <n v="0.38095238095238099"/>
    <n v="866.66666666666697"/>
    <n v="533.3333333333336"/>
    <n v="533.3333333333336"/>
    <n v="61.490886244897951"/>
    <n v="5.3292101412244914"/>
    <e v="#VALUE!"/>
  </r>
  <r>
    <n v="3"/>
    <x v="1"/>
    <s v="brandon"/>
    <s v="N by Pop by cult"/>
    <n v="200"/>
    <n v="300"/>
    <s v="YUA16-V30"/>
    <x v="2"/>
    <s v="NA"/>
    <n v="1488.0952380952378"/>
    <n v="1041.6666666666665"/>
    <n v="446.42857142857139"/>
    <n v="0"/>
    <n v="34.943816965714277"/>
    <n v="0.7"/>
    <n v="0.3"/>
    <n v="0.3"/>
    <n v="1041.6666666666665"/>
    <n v="446.42857142857139"/>
    <n v="446.42857142857139"/>
    <n v="59.043001080000003"/>
    <n v="6.1503126124999996"/>
    <e v="#VALUE!"/>
  </r>
  <r>
    <n v="3"/>
    <x v="1"/>
    <s v="brandon"/>
    <s v="N by Pop by cult"/>
    <n v="250"/>
    <n v="600"/>
    <s v="YRL 39"/>
    <x v="22"/>
    <s v="NA"/>
    <n v="1851.7857142857138"/>
    <n v="1016.6666666666666"/>
    <n v="835.11904761904748"/>
    <n v="0"/>
    <n v="26.595003199404726"/>
    <n v="0.5490196078431373"/>
    <n v="0.45098039215686275"/>
    <n v="0.45098039215686275"/>
    <n v="1016.6666666666665"/>
    <n v="835.11904761904736"/>
    <n v="835.11904761904736"/>
    <n v="24.529979421568598"/>
    <n v="2.4938812411928071"/>
    <e v="#VALUE!"/>
  </r>
  <r>
    <n v="3"/>
    <x v="1"/>
    <s v="brandon"/>
    <s v="N by Pop by cult"/>
    <n v="200"/>
    <n v="600"/>
    <s v="YRL 39"/>
    <x v="9"/>
    <s v="NA"/>
    <n v="1232.1428571428573"/>
    <n v="794.04761904761915"/>
    <n v="438.09523809523824"/>
    <n v="0"/>
    <n v="41.27305509753684"/>
    <n v="0.64444444444444438"/>
    <n v="0.35555555555555562"/>
    <n v="0.35555555555555562"/>
    <n v="794.04761904761904"/>
    <n v="438.09523809523824"/>
    <n v="438.09523809523824"/>
    <n v="43.299380799999881"/>
    <n v="3.4381770230476096"/>
    <e v="#VALUE!"/>
  </r>
  <r>
    <n v="3"/>
    <x v="1"/>
    <s v="brandon"/>
    <s v="N by Pop by cult"/>
    <n v="150"/>
    <n v="450"/>
    <s v="YUA16-V30"/>
    <x v="44"/>
    <s v="NA"/>
    <n v="2093.75"/>
    <n v="1375"/>
    <n v="718.75"/>
    <n v="0"/>
    <n v="44.930280544318173"/>
    <n v="0.65671641791044777"/>
    <n v="0.34328358208955223"/>
    <n v="0.34328358208955223"/>
    <n v="1375"/>
    <n v="718.75"/>
    <n v="718.75"/>
    <n v="48.554922485074613"/>
    <n v="6.6763018416977591"/>
    <e v="#VALUE!"/>
  </r>
  <r>
    <n v="3"/>
    <x v="1"/>
    <s v="brandon"/>
    <s v="N by Pop by cult"/>
    <n v="150"/>
    <n v="600"/>
    <s v="Viet 4"/>
    <x v="24"/>
    <s v="NA"/>
    <n v="2531.2500000000005"/>
    <n v="1350.0000000000002"/>
    <n v="1181.2500000000002"/>
    <n v="0"/>
    <n v="55.958091612500006"/>
    <n v="0.53333333333333333"/>
    <n v="0.46666666666666667"/>
    <n v="0.46666666666666667"/>
    <n v="1350.0000000000002"/>
    <n v="1181.2500000000002"/>
    <n v="1181.2500000000002"/>
    <n v="54.262391866666682"/>
    <n v="7.3254229020000032"/>
    <e v="#VALUE!"/>
  </r>
  <r>
    <n v="3"/>
    <x v="1"/>
    <s v="brandon"/>
    <s v="N by Pop by cult"/>
    <n v="200"/>
    <n v="150"/>
    <s v="Viet 4"/>
    <x v="20"/>
    <s v="NA"/>
    <n v="4095"/>
    <n v="2126.2500000000005"/>
    <n v="1968.7499999999998"/>
    <n v="0"/>
    <n v="18.19434952991455"/>
    <n v="0.51923076923076927"/>
    <n v="0.48076923076923073"/>
    <n v="0.48076923076923073"/>
    <n v="2126.25"/>
    <n v="1968.7499999999998"/>
    <n v="1968.7499999999998"/>
    <n v="18.523659023668667"/>
    <n v="3.9385929999075504"/>
    <e v="#VALUE!"/>
  </r>
  <r>
    <n v="3"/>
    <x v="1"/>
    <s v="brandon"/>
    <s v="N by Pop by cult"/>
    <n v="200"/>
    <n v="150"/>
    <s v="Viet 4"/>
    <x v="20"/>
    <s v="NA"/>
    <n v="3131.9444444444448"/>
    <n v="1366.6666666666667"/>
    <n v="1651.3888888888891"/>
    <n v="113.888888888889"/>
    <n v="27.340796890674611"/>
    <n v="0.43636363636363634"/>
    <n v="0.52727272727272723"/>
    <n v="0.52727272727272723"/>
    <n v="1366.666666666667"/>
    <n v="1651.3888888888891"/>
    <n v="1651.3888888888891"/>
    <n v="23.512722475324683"/>
    <n v="3.2134054049610405"/>
    <e v="#VALUE!"/>
  </r>
  <r>
    <n v="3"/>
    <x v="1"/>
    <s v="brandon"/>
    <s v="N by Pop by cult"/>
    <n v="200"/>
    <n v="600"/>
    <s v="YRL 39"/>
    <x v="9"/>
    <s v="NA"/>
    <n v="1215.217391304348"/>
    <n v="677.71739130434776"/>
    <n v="537.49999999999989"/>
    <n v="0"/>
    <n v="82.255732366502471"/>
    <n v="0.55769230769230771"/>
    <n v="0.44230769230769224"/>
    <n v="0.44230769230769224"/>
    <n v="677.71739130434776"/>
    <n v="537.49999999999989"/>
    <n v="537.49999999999989"/>
    <n v="69.413681032967048"/>
    <n v="4.7042858830494509"/>
    <e v="#VALUE!"/>
  </r>
  <r>
    <n v="3"/>
    <x v="1"/>
    <s v="brandon"/>
    <s v="N by Pop by cult"/>
    <n v="200"/>
    <n v="600"/>
    <s v="Viet 4"/>
    <x v="40"/>
    <s v="NA"/>
    <n v="3685.5468750000009"/>
    <n v="1517.5781250000002"/>
    <n v="1994.5312500000005"/>
    <n v="173.43750000000017"/>
    <n v="54.24278290476181"/>
    <n v="0.41176470588235287"/>
    <n v="0.54117647058823526"/>
    <n v="0.54117647058823526"/>
    <n v="1517.578125"/>
    <n v="1994.5312500000005"/>
    <n v="1994.5312500000005"/>
    <n v="46.111511843137166"/>
    <n v="6.9977821683823391"/>
    <e v="#VALUE!"/>
  </r>
  <r>
    <n v="3"/>
    <x v="1"/>
    <s v="brandon"/>
    <s v="N by Pop by cult"/>
    <n v="200"/>
    <n v="600"/>
    <s v="Doongara"/>
    <x v="25"/>
    <s v="NA"/>
    <n v="4195.5128205128203"/>
    <n v="1678.2051282051282"/>
    <n v="2517.3076923076924"/>
    <n v="0"/>
    <n v="62.25398766806719"/>
    <n v="0.4"/>
    <n v="0.60000000000000009"/>
    <n v="0.60000000000000009"/>
    <n v="1678.2051282051282"/>
    <n v="2517.3076923076924"/>
    <n v="2517.3076923076924"/>
    <n v="58.858315613445349"/>
    <n v="9.877632709999995"/>
    <e v="#VALUE!"/>
  </r>
  <r>
    <n v="3"/>
    <x v="1"/>
    <s v="brandon"/>
    <s v="N by Pop by cult"/>
    <n v="250"/>
    <n v="450"/>
    <s v="YRL 39"/>
    <x v="47"/>
    <s v="NA"/>
    <n v="2911.3636363636365"/>
    <n v="1109.0909090909095"/>
    <n v="1802.2727272727277"/>
    <n v="0"/>
    <n v="34.523438289158527"/>
    <n v="0.38095238095238099"/>
    <n v="0.61904761904761907"/>
    <n v="0.61904761904761907"/>
    <n v="1109.0909090909095"/>
    <n v="1802.2727272727277"/>
    <n v="1802.2727272727277"/>
    <e v="#VALUE!"/>
    <e v="#VALUE!"/>
    <e v="#VALUE!"/>
  </r>
  <r>
    <n v="3"/>
    <x v="1"/>
    <s v="brandon"/>
    <s v="N by Pop by cult"/>
    <n v="150"/>
    <n v="300"/>
    <s v="Viet 4"/>
    <x v="27"/>
    <s v="NA"/>
    <n v="3645.8333333333335"/>
    <n v="1562.5"/>
    <n v="2083.3333333333335"/>
    <n v="0"/>
    <n v="42.861261368888862"/>
    <n v="0.42857142857142855"/>
    <n v="0.5714285714285714"/>
    <n v="0.5714285714285714"/>
    <n v="1562.5"/>
    <n v="2083.3333333333335"/>
    <n v="2083.3333333333335"/>
    <n v="34.442085028571405"/>
    <n v="5.3815757857142827"/>
    <e v="#VALUE!"/>
  </r>
  <r>
    <n v="3"/>
    <x v="1"/>
    <s v="brandon"/>
    <s v="N by Pop by cult"/>
    <n v="150"/>
    <n v="450"/>
    <s v="YRL 39"/>
    <x v="0"/>
    <s v="NA"/>
    <n v="967.78846153846166"/>
    <n v="555.28846153846155"/>
    <n v="412.50000000000006"/>
    <n v="0"/>
    <n v="51.791923398857136"/>
    <n v="0.57377049180327866"/>
    <n v="0.42622950819672134"/>
    <n v="0.42622950819672134"/>
    <n v="555.28846153846155"/>
    <n v="412.50000000000006"/>
    <n v="412.50000000000006"/>
    <n v="42.220415921311464"/>
    <n v="2.344450980245901"/>
    <e v="#VALUE!"/>
  </r>
  <r>
    <n v="3"/>
    <x v="1"/>
    <s v="brandon"/>
    <s v="N by Pop by cult"/>
    <n v="150"/>
    <n v="300"/>
    <s v="YRL 39"/>
    <x v="21"/>
    <s v="NA"/>
    <n v="1366.0714285714287"/>
    <n v="819.64285714285722"/>
    <n v="546.42857142857133"/>
    <n v="0"/>
    <n v="59.955253428148126"/>
    <n v="0.60000000000000009"/>
    <n v="0.39999999999999997"/>
    <n v="0.39999999999999997"/>
    <n v="819.64285714285734"/>
    <n v="546.42857142857144"/>
    <n v="546.42857142857144"/>
    <n v="51.742205013333319"/>
    <n v="4.2410128752"/>
    <e v="#VALUE!"/>
  </r>
  <r>
    <n v="3"/>
    <x v="1"/>
    <s v="brandon"/>
    <s v="N by Pop by cult"/>
    <n v="150"/>
    <n v="300"/>
    <s v="YUA16-V30"/>
    <x v="30"/>
    <s v="NA"/>
    <n v="1123.2142857142856"/>
    <n v="616.66666666666663"/>
    <n v="506.54761904761898"/>
    <n v="0"/>
    <n v="20.094653211263729"/>
    <n v="0.5490196078431373"/>
    <n v="0.45098039215686275"/>
    <n v="0.45098039215686275"/>
    <n v="616.66666666666663"/>
    <n v="506.54761904761898"/>
    <n v="506.54761904761898"/>
    <n v="20.872029832579184"/>
    <n v="1.2871085063423828"/>
    <e v="#VALUE!"/>
  </r>
  <r>
    <n v="3"/>
    <x v="1"/>
    <s v="brandon"/>
    <s v="N by Pop by cult"/>
    <n v="250"/>
    <n v="300"/>
    <s v="YUA16-V30"/>
    <x v="46"/>
    <s v="NA"/>
    <n v="1858.695652173913"/>
    <n v="1076.086956521739"/>
    <n v="782.60869565217411"/>
    <n v="0"/>
    <n v="30.881917626721755"/>
    <n v="0.57894736842105254"/>
    <n v="0.4210526315789474"/>
    <n v="0.4210526315789474"/>
    <n v="1076.086956521739"/>
    <n v="782.60869565217411"/>
    <n v="782.60869565217411"/>
    <n v="26.53013636523125"/>
    <n v="2.8548733697368407"/>
    <e v="#VALUE!"/>
  </r>
  <r>
    <n v="3"/>
    <x v="1"/>
    <s v="brandon"/>
    <s v="N by Pop by cult"/>
    <n v="150"/>
    <n v="150"/>
    <s v="YRL 39"/>
    <x v="3"/>
    <s v="NA"/>
    <n v="1187.5"/>
    <n v="593.75"/>
    <n v="593.75"/>
    <n v="0"/>
    <n v="39.998805807999965"/>
    <n v="0.5"/>
    <n v="0.5"/>
    <n v="0.5"/>
    <n v="593.75"/>
    <n v="593.75"/>
    <n v="593.75"/>
    <n v="30.768312159999979"/>
    <n v="1.8268685344999986"/>
    <e v="#VALUE!"/>
  </r>
  <r>
    <n v="3"/>
    <x v="1"/>
    <s v="brandon"/>
    <s v="N by Pop by cult"/>
    <n v="250"/>
    <n v="150"/>
    <s v="YRL 39"/>
    <x v="37"/>
    <s v="NA"/>
    <n v="1388.636363636364"/>
    <n v="738.63636363636385"/>
    <n v="650.00000000000011"/>
    <n v="0"/>
    <n v="42.032871518933291"/>
    <n v="0.53191489361702127"/>
    <n v="0.46808510638297873"/>
    <n v="0.46808510638297873"/>
    <n v="738.63636363636385"/>
    <n v="650.00000000000011"/>
    <n v="650.00000000000011"/>
    <n v="33.690001946099251"/>
    <n v="2.4884660528368769"/>
    <e v="#VALUE!"/>
  </r>
  <r>
    <n v="3"/>
    <x v="1"/>
    <s v="brandon"/>
    <s v="N by Pop by cult"/>
    <n v="150"/>
    <n v="150"/>
    <s v="Doongara"/>
    <x v="18"/>
    <s v="NA"/>
    <n v="4024.9999999999995"/>
    <n v="1277.7777777777776"/>
    <n v="2236.1111111111109"/>
    <n v="511.11111111111097"/>
    <n v="47.802351981176479"/>
    <n v="0.31746031746031744"/>
    <n v="0.55555555555555558"/>
    <n v="0.55555555555555558"/>
    <n v="1277.7777777777774"/>
    <n v="2236.1111111111109"/>
    <n v="2236.1111111111109"/>
    <n v="36.583432638655474"/>
    <n v="4.6745497260504196"/>
    <e v="#VALUE!"/>
  </r>
  <r>
    <n v="3"/>
    <x v="1"/>
    <s v="brandon"/>
    <s v="N by Pop by cult"/>
    <n v="200"/>
    <n v="300"/>
    <s v="Doongara"/>
    <x v="7"/>
    <s v="NA"/>
    <n v="3219.0476190476193"/>
    <n v="1238.0952380952381"/>
    <n v="1547.6190476190475"/>
    <n v="433.33333333333343"/>
    <n v="22.955279082352931"/>
    <n v="0.38461538461538458"/>
    <n v="0.48076923076923073"/>
    <n v="0.48076923076923073"/>
    <n v="1238.0952380952381"/>
    <n v="1547.6190476190475"/>
    <n v="1547.6190476190475"/>
    <n v="16.855274850678725"/>
    <n v="2.0868435529411755"/>
    <e v="#VALUE!"/>
  </r>
  <r>
    <n v="3"/>
    <x v="1"/>
    <s v="brandon"/>
    <s v="N by Pop by cult"/>
    <n v="250"/>
    <n v="150"/>
    <s v="Doongara"/>
    <x v="6"/>
    <s v="NA"/>
    <n v="4210.7142857142862"/>
    <n v="1345.089285714286"/>
    <n v="2280.803571428572"/>
    <n v="584.82142857142867"/>
    <n v="22.291717248283753"/>
    <n v="0.31944444444444442"/>
    <n v="0.54166666666666674"/>
    <n v="0.54166666666666674"/>
    <n v="1345.0892857142858"/>
    <n v="2280.803571428572"/>
    <n v="2280.803571428572"/>
    <n v="15.950962119883039"/>
    <n v="2.1455468244289104"/>
    <e v="#VALUE!"/>
  </r>
  <r>
    <n v="3"/>
    <x v="1"/>
    <s v="brandon"/>
    <s v="N by Pop by cult"/>
    <n v="200"/>
    <n v="450"/>
    <s v="Doongara"/>
    <x v="41"/>
    <s v="NA"/>
    <n v="2563.4259259259261"/>
    <n v="784.72222222222217"/>
    <n v="1569.4444444444443"/>
    <n v="209.25925925925944"/>
    <n v="29.372125878260878"/>
    <n v="0.30612244897959179"/>
    <n v="0.61224489795918358"/>
    <n v="0.61224489795918358"/>
    <n v="784.72222222222217"/>
    <n v="1569.4444444444443"/>
    <n v="1569.4444444444443"/>
    <n v="23.120915414374448"/>
    <n v="1.8143496123779947"/>
    <e v="#VALUE!"/>
  </r>
  <r>
    <n v="3"/>
    <x v="1"/>
    <s v="brandon"/>
    <s v="N by Pop by cult"/>
    <n v="200"/>
    <n v="300"/>
    <s v="YRL 39"/>
    <x v="10"/>
    <s v="NA"/>
    <n v="2789.0625000000005"/>
    <n v="1093.75"/>
    <n v="1695.3125000000005"/>
    <n v="0"/>
    <n v="55.051115344444476"/>
    <n v="0.39215686274509798"/>
    <n v="0.60784313725490202"/>
    <n v="0.60784313725490202"/>
    <n v="1093.75"/>
    <n v="1695.3125000000005"/>
    <n v="1695.3125000000005"/>
    <n v="44.666219346405249"/>
    <n v="4.8853677410130736"/>
    <e v="#VALUE!"/>
  </r>
  <r>
    <n v="3"/>
    <x v="1"/>
    <s v="brandon"/>
    <s v="N by Pop by cult"/>
    <n v="250"/>
    <n v="450"/>
    <s v="Doongara"/>
    <x v="14"/>
    <s v="NA"/>
    <n v="7127.2727272727279"/>
    <n v="3181.8181818181815"/>
    <n v="3563.636363636364"/>
    <n v="381.81818181818159"/>
    <n v="21.508295677499966"/>
    <n v="0.44642857142857145"/>
    <n v="0.5"/>
    <n v="0.5"/>
    <n v="3181.8181818181815"/>
    <n v="3563.6363636363631"/>
    <n v="3563.6363636363631"/>
    <n v="17.174161763392824"/>
    <n v="5.4645060156249894"/>
    <e v="#VALUE!"/>
  </r>
  <r>
    <n v="3"/>
    <x v="1"/>
    <s v="brandon"/>
    <s v="N by Pop by cult"/>
    <n v="250"/>
    <n v="300"/>
    <s v="Viet 4"/>
    <x v="12"/>
    <s v="NA"/>
    <n v="3793.125"/>
    <n v="1636.25"/>
    <n v="2156.875"/>
    <n v="0"/>
    <n v="66.63171086647715"/>
    <n v="0.43137254901960781"/>
    <n v="0.56862745098039214"/>
    <n v="0.56862745098039214"/>
    <n v="1636.2499999999998"/>
    <n v="2156.875"/>
    <n v="2156.875"/>
    <n v="45.988945539215607"/>
    <n v="7.5249412138541523"/>
    <e v="#VALUE!"/>
  </r>
  <r>
    <n v="3"/>
    <x v="1"/>
    <s v="brandon"/>
    <s v="N by Pop by cult"/>
    <n v="150"/>
    <n v="600"/>
    <s v="Viet 4"/>
    <x v="24"/>
    <s v="NA"/>
    <n v="1854.5454545454545"/>
    <n v="1127.2727272727275"/>
    <n v="727.27272727272714"/>
    <n v="0"/>
    <n v="38.632691925489347"/>
    <n v="0.60784313725490202"/>
    <n v="0.39215686274509798"/>
    <n v="0.39215686274509798"/>
    <n v="1127.2727272727275"/>
    <n v="727.27272727272725"/>
    <n v="727.27272727272725"/>
    <e v="#DIV/0!"/>
    <e v="#DIV/0!"/>
    <e v="#VALUE!"/>
  </r>
  <r>
    <n v="3"/>
    <x v="1"/>
    <s v="brandon"/>
    <s v="N by Pop by cult"/>
    <n v="200"/>
    <n v="150"/>
    <s v="Doongara"/>
    <x v="38"/>
    <s v="NA"/>
    <n v="3666.666666666667"/>
    <n v="1499.9999999999998"/>
    <n v="2166.666666666667"/>
    <n v="0"/>
    <n v="34.99086761545896"/>
    <n v="0.40909090909090901"/>
    <n v="0.59090909090909094"/>
    <n v="0.59090909090909094"/>
    <n v="1499.9999999999998"/>
    <n v="2166.666666666667"/>
    <n v="2166.666666666667"/>
    <n v="29.762709177865631"/>
    <n v="4.4644063766798441"/>
    <e v="#VALUE!"/>
  </r>
  <r>
    <n v="3"/>
    <x v="1"/>
    <s v="brandon"/>
    <s v="N by Pop by cult"/>
    <n v="250"/>
    <n v="300"/>
    <s v="Doongara"/>
    <x v="11"/>
    <s v="NA"/>
    <n v="823.4375"/>
    <n v="435.93749999999994"/>
    <n v="387.50000000000006"/>
    <n v="0"/>
    <n v="47.494654422222105"/>
    <n v="0.52941176470588225"/>
    <n v="0.47058823529411775"/>
    <n v="0.47058823529411775"/>
    <n v="435.93749999999989"/>
    <n v="387.50000000000011"/>
    <n v="387.50000000000011"/>
    <n v="38.683428941176373"/>
    <n v="1.6863557304044072"/>
    <e v="#VALUE!"/>
  </r>
  <r>
    <n v="3"/>
    <x v="1"/>
    <s v="brandon"/>
    <s v="N by Pop by cult"/>
    <n v="200"/>
    <n v="450"/>
    <s v="YRL 39"/>
    <x v="1"/>
    <s v="NA"/>
    <n v="2294.0476190476193"/>
    <n v="1025.0000000000002"/>
    <n v="1269.0476190476193"/>
    <n v="0"/>
    <n v="38.541955619047577"/>
    <n v="0.44680851063829791"/>
    <n v="0.55319148936170215"/>
    <n v="0.55319148936170215"/>
    <n v="1025.0000000000002"/>
    <n v="1269.0476190476193"/>
    <n v="1269.0476190476193"/>
    <n v="31.175719787234016"/>
    <n v="3.1955112781914869"/>
    <e v="#VALUE!"/>
  </r>
  <r>
    <n v="3"/>
    <x v="1"/>
    <s v="brandon"/>
    <s v="N by Pop by cult"/>
    <n v="250"/>
    <n v="150"/>
    <s v="Viet 4"/>
    <x v="15"/>
    <s v="NA"/>
    <n v="1396.4285714285711"/>
    <n v="629.76190476190459"/>
    <n v="766.66666666666663"/>
    <n v="0"/>
    <n v="24.250615618478211"/>
    <n v="0.45098039215686275"/>
    <n v="0.5490196078431373"/>
    <n v="0.5490196078431373"/>
    <n v="629.76190476190459"/>
    <n v="766.66666666666652"/>
    <n v="766.66666666666652"/>
    <n v="19.299797897058788"/>
    <n v="1.2154277485171543"/>
    <e v="#VALUE!"/>
  </r>
  <r>
    <n v="3"/>
    <x v="1"/>
    <s v="brandon"/>
    <s v="N by Pop by cult"/>
    <n v="250"/>
    <n v="600"/>
    <s v="YRL 39"/>
    <x v="22"/>
    <s v="NA"/>
    <n v="3176.7241379310349"/>
    <n v="1469.8275862068967"/>
    <n v="1706.8965517241379"/>
    <n v="0"/>
    <n v="49.874271960117319"/>
    <n v="0.46268656716417911"/>
    <n v="0.53731343283582089"/>
    <n v="0.53731343283582089"/>
    <n v="1469.827586206897"/>
    <n v="1706.8965517241384"/>
    <n v="1706.8965517241384"/>
    <n v="44.318444689280881"/>
    <n v="6.5140472582089588"/>
    <e v="#VALUE!"/>
  </r>
  <r>
    <n v="3"/>
    <x v="1"/>
    <s v="brandon"/>
    <s v="N by Pop by cult"/>
    <n v="150"/>
    <n v="450"/>
    <s v="YUA16-V30"/>
    <x v="44"/>
    <s v="NA"/>
    <n v="1418.421052631579"/>
    <n v="868.42105263157873"/>
    <n v="550.00000000000011"/>
    <n v="0"/>
    <n v="26.309167855555508"/>
    <n v="0.61224489795918358"/>
    <n v="0.38775510204081637"/>
    <n v="0.38775510204081637"/>
    <n v="868.42105263157885"/>
    <n v="550.00000000000011"/>
    <n v="550.00000000000011"/>
    <n v="22.017656258503358"/>
    <n v="1.9120596224489756"/>
    <e v="#VALUE!"/>
  </r>
  <r>
    <n v="3"/>
    <x v="1"/>
    <s v="brandon"/>
    <s v="N by Pop by cult"/>
    <n v="200"/>
    <n v="150"/>
    <s v="YRL 39"/>
    <x v="28"/>
    <s v="NA"/>
    <n v="1711"/>
    <n v="885"/>
    <n v="826"/>
    <n v="0"/>
    <n v="30.010234557777785"/>
    <n v="0.51724137931034486"/>
    <n v="0.48275862068965514"/>
    <n v="0.48275862068965514"/>
    <n v="885.00000000000011"/>
    <n v="825.99999999999989"/>
    <n v="825.99999999999989"/>
    <n v="27.522225383141766"/>
    <n v="2.4357169464080468"/>
    <e v="#VALUE!"/>
  </r>
  <r>
    <n v="3"/>
    <x v="1"/>
    <s v="brandon"/>
    <s v="N by Pop by cult"/>
    <n v="200"/>
    <n v="300"/>
    <s v="Viet 4"/>
    <x v="4"/>
    <s v="NA"/>
    <n v="2786.5384615384619"/>
    <n v="1194.2307692307693"/>
    <n v="1592.3076923076924"/>
    <n v="0"/>
    <n v="25.733978130769191"/>
    <n v="0.42857142857142855"/>
    <n v="0.5714285714285714"/>
    <n v="0.5714285714285714"/>
    <n v="1194.2307692307693"/>
    <n v="1592.3076923076924"/>
    <n v="1592.3076923076924"/>
    <n v="22.228685428571396"/>
    <n v="2.6546180098351613"/>
    <e v="#VALUE!"/>
  </r>
  <r>
    <n v="3"/>
    <x v="1"/>
    <s v="brandon"/>
    <s v="N by Pop by cult"/>
    <n v="150"/>
    <n v="450"/>
    <s v="Doongara"/>
    <x v="16"/>
    <s v="NA"/>
    <n v="2874.0740740740748"/>
    <n v="1526.8518518518522"/>
    <n v="1347.2222222222222"/>
    <n v="0"/>
    <n v="22.127482655147062"/>
    <n v="0.53125"/>
    <n v="0.46875"/>
    <n v="0.46875"/>
    <n v="1526.8518518518517"/>
    <n v="1347.2222222222222"/>
    <n v="1347.2222222222222"/>
    <n v="21.591229886718754"/>
    <n v="3.2966609336295574"/>
    <e v="#VALUE!"/>
  </r>
  <r>
    <n v="3"/>
    <x v="1"/>
    <s v="brandon"/>
    <s v="N by Pop by cult"/>
    <n v="200"/>
    <n v="300"/>
    <s v="YUA16-V30"/>
    <x v="2"/>
    <s v="NA"/>
    <n v="2896.8750000000005"/>
    <n v="1351.8750000000002"/>
    <n v="1545.0000000000002"/>
    <n v="0"/>
    <n v="44.4156312987013"/>
    <n v="0.46666666666666667"/>
    <n v="0.53333333333333333"/>
    <n v="0.53333333333333333"/>
    <n v="1351.8750000000002"/>
    <n v="1545.0000000000002"/>
    <n v="1545.0000000000002"/>
    <n v="39.108103030303035"/>
    <n v="5.2869266784090927"/>
    <e v="#VALUE!"/>
  </r>
  <r>
    <n v="3"/>
    <x v="1"/>
    <s v="brandon"/>
    <s v="N by Pop by cult"/>
    <n v="250"/>
    <n v="150"/>
    <s v="YUA16-V30"/>
    <x v="17"/>
    <s v="NA"/>
    <n v="1604.1666666666665"/>
    <n v="1113.0952380952378"/>
    <n v="491.07142857142844"/>
    <n v="0"/>
    <n v="31.538010641544091"/>
    <n v="0.69387755102040816"/>
    <n v="0.30612244897959179"/>
    <n v="0.30612244897959179"/>
    <n v="1113.0952380952381"/>
    <n v="491.07142857142844"/>
    <n v="491.07142857142844"/>
    <n v="29.648636732142837"/>
    <n v="3.3001756362563754"/>
    <e v="#VALUE!"/>
  </r>
  <r>
    <n v="3"/>
    <x v="1"/>
    <s v="brandon"/>
    <s v="N by Pop by cult"/>
    <n v="200"/>
    <n v="450"/>
    <s v="Viet 4"/>
    <x v="39"/>
    <s v="NA"/>
    <n v="852.50000000000011"/>
    <n v="561.87500000000011"/>
    <n v="290.62500000000006"/>
    <n v="0"/>
    <n v="27.451660709717832"/>
    <n v="0.65909090909090917"/>
    <n v="0.34090909090909088"/>
    <n v="0.34090909090909088"/>
    <n v="561.87500000000023"/>
    <n v="290.62500000000006"/>
    <n v="290.62500000000006"/>
    <n v="26.607558842975173"/>
    <n v="1.4950122124896681"/>
    <e v="#VALUE!"/>
  </r>
  <r>
    <n v="3"/>
    <x v="1"/>
    <s v="brandon"/>
    <s v="N by Pop by cult"/>
    <n v="150"/>
    <n v="600"/>
    <s v="YUA16-V30"/>
    <x v="31"/>
    <s v="NA"/>
    <n v="2343.75"/>
    <n v="1150.5681818181822"/>
    <n v="1193.1818181818178"/>
    <n v="0"/>
    <n v="54.952919612794624"/>
    <n v="0.49090909090909096"/>
    <n v="0.50909090909090904"/>
    <n v="0.50909090909090904"/>
    <n v="1150.568181818182"/>
    <n v="1193.181818181818"/>
    <n v="1193.181818181818"/>
    <n v="47.479322545454551"/>
    <n v="5.4628197815082657"/>
    <e v="#VALUE!"/>
  </r>
  <r>
    <n v="3"/>
    <x v="1"/>
    <s v="brandon"/>
    <s v="N by Pop by cult"/>
    <n v="200"/>
    <n v="150"/>
    <s v="YUA16-V30"/>
    <x v="8"/>
    <s v="NA"/>
    <n v="2326.9230769230771"/>
    <n v="1226.9230769230769"/>
    <n v="1100.0000000000002"/>
    <n v="0"/>
    <n v="25.919261652664566"/>
    <n v="0.52727272727272723"/>
    <n v="0.47272727272727277"/>
    <n v="0.47272727272727277"/>
    <n v="1226.9230769230769"/>
    <n v="1100.0000000000002"/>
    <n v="1100.0000000000002"/>
    <n v="26.127170168595033"/>
    <n v="3.2056028014545443"/>
    <e v="#VALUE!"/>
  </r>
  <r>
    <n v="3"/>
    <x v="1"/>
    <s v="brandon"/>
    <s v="N by Pop by cult"/>
    <n v="250"/>
    <n v="600"/>
    <s v="Doongara"/>
    <x v="45"/>
    <s v="NA"/>
    <n v="3028.125"/>
    <n v="1487.5"/>
    <n v="1540.625"/>
    <n v="0"/>
    <n v="39.378115221428523"/>
    <n v="0.49122807017543857"/>
    <n v="0.50877192982456143"/>
    <n v="0.50877192982456143"/>
    <n v="1487.4999999999998"/>
    <n v="1540.6249999999998"/>
    <n v="1540.6249999999998"/>
    <n v="35.988159157894692"/>
    <n v="5.3532386747368346"/>
    <e v="#VALUE!"/>
  </r>
  <r>
    <n v="3"/>
    <x v="1"/>
    <s v="brandon"/>
    <s v="N by Pop by cult"/>
    <n v="150"/>
    <n v="450"/>
    <s v="Viet 4"/>
    <x v="33"/>
    <s v="NA"/>
    <n v="4269.0476190476193"/>
    <n v="1649.4047619047622"/>
    <n v="2619.6428571428573"/>
    <n v="0"/>
    <n v="36.449644474331556"/>
    <n v="0.38636363636363635"/>
    <n v="0.61363636363636365"/>
    <n v="0.61363636363636365"/>
    <n v="1649.4047619047619"/>
    <n v="2619.6428571428573"/>
    <n v="2619.6428571428573"/>
    <n v="27.13203310537191"/>
    <n v="4.475170460415808"/>
    <e v="#VALUE!"/>
  </r>
  <r>
    <n v="3"/>
    <x v="1"/>
    <s v="brandon"/>
    <s v="N by Pop by cult"/>
    <n v="200"/>
    <n v="600"/>
    <s v="YUA16-V30"/>
    <x v="19"/>
    <s v="NA"/>
    <n v="1581.25"/>
    <n v="982.29166666666674"/>
    <n v="598.95833333333337"/>
    <n v="0"/>
    <n v="39.33019843104212"/>
    <n v="0.62121212121212122"/>
    <n v="0.37878787878787878"/>
    <n v="0.37878787878787878"/>
    <n v="982.29166666666663"/>
    <n v="598.95833333333337"/>
    <n v="598.95833333333337"/>
    <n v="36.196142214876026"/>
    <n v="3.5555168863154263"/>
    <e v="#VALUE!"/>
  </r>
  <r>
    <n v="3"/>
    <x v="1"/>
    <s v="brandon"/>
    <s v="N by Pop by cult"/>
    <n v="150"/>
    <n v="150"/>
    <s v="Viet 4"/>
    <x v="42"/>
    <s v="NA"/>
    <n v="2633.333333333333"/>
    <n v="1193.2291666666667"/>
    <n v="1440.1041666666665"/>
    <n v="0"/>
    <n v="53.454352561576364"/>
    <n v="0.45312500000000006"/>
    <n v="0.546875"/>
    <n v="0.546875"/>
    <n v="1193.2291666666667"/>
    <n v="1440.1041666666665"/>
    <n v="1440.1041666666665"/>
    <n v="43.381797321428593"/>
    <n v="5.176442586635047"/>
    <e v="#VALUE!"/>
  </r>
  <r>
    <n v="3"/>
    <x v="1"/>
    <s v="brandon"/>
    <s v="N by Pop by cult"/>
    <n v="250"/>
    <n v="450"/>
    <s v="YUA16-V30"/>
    <x v="36"/>
    <s v="NA"/>
    <n v="1377.3437500000002"/>
    <n v="928.90625000000011"/>
    <n v="448.43750000000011"/>
    <n v="0"/>
    <n v="63.032457971647524"/>
    <n v="0.67441860465116277"/>
    <n v="0.32558139534883723"/>
    <n v="0.32558139534883723"/>
    <n v="928.90625000000023"/>
    <n v="448.43750000000017"/>
    <n v="448.43750000000017"/>
    <n v="49.647021726098217"/>
    <n v="4.6117428775258436"/>
    <e v="#VALUE!"/>
  </r>
  <r>
    <n v="3"/>
    <x v="1"/>
    <s v="brandon"/>
    <s v="N by Pop by cult"/>
    <n v="200"/>
    <n v="450"/>
    <s v="YUA16-V30"/>
    <x v="29"/>
    <s v="NA"/>
    <n v="1570.8333333333333"/>
    <n v="1137.4999999999998"/>
    <n v="433.33333333333337"/>
    <n v="0"/>
    <n v="24.694405522959173"/>
    <n v="0.72413793103448265"/>
    <n v="0.27586206896551729"/>
    <n v="0.27586206896551729"/>
    <n v="1137.4999999999995"/>
    <n v="433.33333333333331"/>
    <n v="433.33333333333331"/>
    <n v="19.507806243842353"/>
    <n v="2.2190129602370665"/>
    <e v="#VALUE!"/>
  </r>
  <r>
    <n v="3"/>
    <x v="1"/>
    <s v="brandon"/>
    <s v="N by Pop by cult"/>
    <n v="250"/>
    <n v="450"/>
    <s v="Viet 4"/>
    <x v="34"/>
    <s v="NA"/>
    <n v="3266.0714285714289"/>
    <n v="1771.4285714285716"/>
    <n v="1494.6428571428573"/>
    <n v="0"/>
    <n v="57.593836235227293"/>
    <n v="0.5423728813559322"/>
    <n v="0.4576271186440678"/>
    <n v="0.4576271186440678"/>
    <n v="1771.4285714285713"/>
    <n v="1494.6428571428571"/>
    <n v="1494.6428571428571"/>
    <n v="46.196058665639455"/>
    <n v="8.1833018207704171"/>
    <e v="#VALUE!"/>
  </r>
  <r>
    <n v="3"/>
    <x v="1"/>
    <s v="brandon"/>
    <s v="N by Pop by cult"/>
    <n v="150"/>
    <n v="300"/>
    <s v="Doongara"/>
    <x v="35"/>
    <s v="NA"/>
    <n v="1921.25"/>
    <n v="978.75"/>
    <n v="942.50000000000011"/>
    <n v="0"/>
    <n v="34.73973541481481"/>
    <n v="0.50943396226415094"/>
    <n v="0.49056603773584911"/>
    <n v="0.49056603773584911"/>
    <n v="978.75"/>
    <n v="942.50000000000011"/>
    <n v="942.50000000000011"/>
    <n v="29.012460754716979"/>
    <n v="2.8395945963679243"/>
    <e v="#VALUE!"/>
  </r>
  <r>
    <n v="3"/>
    <x v="1"/>
    <s v="brandon"/>
    <s v="N by Pop by cult"/>
    <n v="250"/>
    <n v="300"/>
    <s v="YRL 39"/>
    <x v="26"/>
    <s v="NA"/>
    <n v="1639.2857142857144"/>
    <n v="910.71428571428567"/>
    <n v="728.57142857142878"/>
    <n v="0"/>
    <n v="49.780833963508776"/>
    <n v="0.55555555555555547"/>
    <n v="0.44444444444444448"/>
    <n v="0.44444444444444448"/>
    <n v="910.71428571428567"/>
    <n v="728.57142857142867"/>
    <n v="728.57142857142867"/>
    <n v="41.782474549707587"/>
    <n v="3.8051896464912263"/>
    <e v="#VALUE!"/>
  </r>
  <r>
    <n v="3"/>
    <x v="1"/>
    <s v="brandon"/>
    <s v="N by Pop by cult"/>
    <n v="150"/>
    <n v="600"/>
    <s v="YRL 39"/>
    <x v="13"/>
    <s v="NA"/>
    <n v="1000"/>
    <n v="589.28571428571433"/>
    <n v="410.71428571428567"/>
    <n v="0"/>
    <n v="40.937447299242436"/>
    <n v="0.5892857142857143"/>
    <n v="0.4107142857142857"/>
    <n v="0.4107142857142857"/>
    <n v="589.28571428571433"/>
    <n v="410.71428571428572"/>
    <n v="410.71428571428572"/>
    <n v="32.267573906250007"/>
    <n v="1.9014820337611615"/>
    <e v="#VALUE!"/>
  </r>
  <r>
    <n v="3"/>
    <x v="1"/>
    <s v="brandon"/>
    <s v="N by Pop by cult"/>
    <n v="150"/>
    <n v="150"/>
    <s v="YUA16-V30"/>
    <x v="43"/>
    <s v="NA"/>
    <n v="1406.25"/>
    <n v="867.1875"/>
    <n v="539.06249999999989"/>
    <n v="0"/>
    <n v="52.212934228957586"/>
    <n v="0.6166666666666667"/>
    <n v="0.3833333333333333"/>
    <n v="0.3833333333333333"/>
    <n v="867.1875"/>
    <n v="539.0625"/>
    <n v="539.0625"/>
    <n v="46.27254051428578"/>
    <n v="4.01269687272322"/>
    <e v="#VALUE!"/>
  </r>
  <r>
    <n v="3"/>
    <x v="1"/>
    <s v="brandon"/>
    <s v="N by Pop by cult"/>
    <n v="250"/>
    <n v="600"/>
    <s v="YUA16-V30"/>
    <x v="5"/>
    <s v="NA"/>
    <n v="1407"/>
    <n v="902.99999999999989"/>
    <n v="504"/>
    <n v="0"/>
    <n v="24.471927254263576"/>
    <n v="0.64179104477611937"/>
    <n v="0.35820895522388063"/>
    <n v="0.35820895522388063"/>
    <n v="903"/>
    <n v="504.00000000000006"/>
    <n v="504.00000000000006"/>
    <n v="21.573988681592049"/>
    <n v="1.9481311779477619"/>
    <e v="#VALUE!"/>
  </r>
  <r>
    <n v="3"/>
    <x v="1"/>
    <s v="brandon"/>
    <s v="N by Pop by cult"/>
    <n v="250"/>
    <n v="600"/>
    <s v="Viet 4"/>
    <x v="32"/>
    <s v="NA"/>
    <n v="1728.2608695652177"/>
    <n v="979.34782608695662"/>
    <n v="748.9130434782611"/>
    <n v="0"/>
    <n v="52.466324911764687"/>
    <n v="0.56666666666666665"/>
    <n v="0.43333333333333335"/>
    <n v="0.43333333333333335"/>
    <n v="979.3478260869565"/>
    <n v="748.91304347826099"/>
    <n v="748.91304347826099"/>
    <n v="47.159386299999987"/>
    <n v="4.6185442452499981"/>
    <e v="#VALUE!"/>
  </r>
  <r>
    <n v="3"/>
    <x v="1"/>
    <s v="brandon"/>
    <s v="N by Pop by cult"/>
    <n v="150"/>
    <n v="600"/>
    <s v="Doongara"/>
    <x v="23"/>
    <s v="NA"/>
    <n v="4239.1304347826081"/>
    <n v="2478.260869565217"/>
    <n v="1760.8695652173913"/>
    <n v="0"/>
    <n v="39.927832865131606"/>
    <n v="0.58461538461538454"/>
    <n v="0.41538461538461541"/>
    <n v="0.41538461538461541"/>
    <n v="2478.2608695652166"/>
    <n v="1760.869565217391"/>
    <n v="1760.869565217391"/>
    <n v="34.637147319230792"/>
    <n v="8.5839886834615413"/>
    <e v="#VALUE!"/>
  </r>
  <r>
    <n v="3"/>
    <x v="1"/>
    <s v="brandon"/>
    <s v="N by Pop by cult"/>
    <n v="150"/>
    <n v="300"/>
    <s v="YUA16-V30"/>
    <x v="30"/>
    <s v="NA"/>
    <n v="2642.8571428571427"/>
    <n v="1409.5238095238092"/>
    <n v="1233.3333333333333"/>
    <n v="0"/>
    <n v="20.781971822532892"/>
    <n v="0.53333333333333333"/>
    <n v="0.46666666666666662"/>
    <n v="0.46666666666666662"/>
    <n v="1409.5238095238094"/>
    <n v="1233.333333333333"/>
    <n v="1233.333333333333"/>
    <n v="16.745185928947365"/>
    <n v="2.3602738261754377"/>
    <e v="#VALUE!"/>
  </r>
  <r>
    <n v="3"/>
    <x v="1"/>
    <s v="brandon"/>
    <s v="N by Pop by cult"/>
    <n v="250"/>
    <n v="600"/>
    <s v="Doongara"/>
    <x v="45"/>
    <s v="NA"/>
    <n v="5850"/>
    <n v="1868.7499999999998"/>
    <n v="3250"/>
    <n v="731.25000000000023"/>
    <n v="18.762274524130447"/>
    <n v="0.31944444444444442"/>
    <n v="0.55555555555555558"/>
    <n v="0.55555555555555558"/>
    <n v="1868.7499999999998"/>
    <n v="3250"/>
    <n v="3250"/>
    <n v="11.879017654166674"/>
    <n v="2.2198914241223973"/>
    <e v="#VALUE!"/>
  </r>
  <r>
    <n v="3"/>
    <x v="1"/>
    <s v="brandon"/>
    <s v="N by Pop by cult"/>
    <n v="200"/>
    <n v="600"/>
    <s v="Viet 4"/>
    <x v="40"/>
    <s v="NA"/>
    <n v="5339.7727272727288"/>
    <n v="1731.8181818181824"/>
    <n v="2958.5227272727279"/>
    <n v="649.43181818181858"/>
    <n v="14.733855149999977"/>
    <n v="0.32432432432432434"/>
    <n v="0.55405405405405406"/>
    <n v="0.55405405405405406"/>
    <n v="1731.8181818181822"/>
    <n v="2958.5227272727275"/>
    <n v="2958.5227272727275"/>
    <n v="9.7340784774774605"/>
    <n v="1.6857654090540517"/>
    <e v="#VALUE!"/>
  </r>
  <r>
    <n v="3"/>
    <x v="1"/>
    <s v="brandon"/>
    <s v="N by Pop by cult"/>
    <n v="200"/>
    <n v="600"/>
    <s v="YUA16-V30"/>
    <x v="19"/>
    <s v="NA"/>
    <n v="1697.2222222222222"/>
    <n v="946.52777777777783"/>
    <n v="750.69444444444423"/>
    <n v="0"/>
    <n v="33.684318268965526"/>
    <n v="0.55769230769230771"/>
    <n v="0.44230769230769224"/>
    <n v="0.44230769230769224"/>
    <n v="946.52777777777783"/>
    <n v="750.69444444444434"/>
    <n v="750.69444444444434"/>
    <n v="25.616570711538468"/>
    <n v="2.4246795749879815"/>
    <e v="#VALUE!"/>
  </r>
  <r>
    <n v="3"/>
    <x v="1"/>
    <s v="brandon"/>
    <s v="N by Pop by cult"/>
    <n v="200"/>
    <n v="150"/>
    <s v="Doongara"/>
    <x v="38"/>
    <s v="NA"/>
    <n v="3355.2631578947371"/>
    <n v="1275.0000000000002"/>
    <n v="2080.2631578947371"/>
    <n v="0"/>
    <n v="36.699379536842088"/>
    <n v="0.38"/>
    <n v="0.62"/>
    <n v="0.62"/>
    <n v="1275.0000000000002"/>
    <n v="2080.2631578947371"/>
    <n v="2080.2631578947371"/>
    <n v="22.26634623999999"/>
    <n v="2.8389591455999992"/>
    <e v="#VALUE!"/>
  </r>
  <r>
    <n v="3"/>
    <x v="1"/>
    <s v="brandon"/>
    <s v="N by Pop by cult"/>
    <n v="200"/>
    <n v="150"/>
    <s v="Viet 4"/>
    <x v="20"/>
    <s v="NA"/>
    <n v="2181.770833333333"/>
    <n v="1136.9791666666665"/>
    <n v="1044.7916666666665"/>
    <n v="0"/>
    <n v="15.122655578495879"/>
    <n v="0.52112676056338025"/>
    <n v="0.47887323943661975"/>
    <n v="0.47887323943661975"/>
    <n v="1136.9791666666665"/>
    <n v="1044.7916666666665"/>
    <n v="1044.7916666666665"/>
    <n v="12.362071392529081"/>
    <n v="1.4055417630151552"/>
    <e v="#VALUE!"/>
  </r>
  <r>
    <n v="3"/>
    <x v="1"/>
    <s v="brandon"/>
    <s v="N by Pop by cult"/>
    <n v="200"/>
    <n v="300"/>
    <s v="YRL 39"/>
    <x v="10"/>
    <s v="NA"/>
    <n v="1016.6666666666669"/>
    <n v="533.33333333333337"/>
    <n v="483.33333333333343"/>
    <n v="0"/>
    <n v="16.136459678618422"/>
    <n v="0.52459016393442626"/>
    <n v="0.4754098360655738"/>
    <n v="0.4754098360655738"/>
    <n v="533.33333333333337"/>
    <n v="483.33333333333337"/>
    <n v="483.33333333333337"/>
    <n v="11.772555535806735"/>
    <n v="0.62786962857635931"/>
    <e v="#VALUE!"/>
  </r>
  <r>
    <n v="3"/>
    <x v="1"/>
    <s v="brandon"/>
    <s v="N by Pop by cult"/>
    <n v="250"/>
    <n v="300"/>
    <s v="Doongara"/>
    <x v="11"/>
    <s v="NA"/>
    <n v="3452.3809523809527"/>
    <n v="1657.1428571428576"/>
    <n v="1795.2380952380954"/>
    <n v="0"/>
    <n v="21.856489192708306"/>
    <n v="0.48"/>
    <n v="0.52"/>
    <n v="0.52"/>
    <n v="1657.1428571428573"/>
    <n v="1795.2380952380954"/>
    <n v="1795.2380952380954"/>
    <n v="17.62507288499998"/>
    <n v="2.9207263637999969"/>
    <e v="#VALUE!"/>
  </r>
  <r>
    <n v="3"/>
    <x v="1"/>
    <s v="brandon"/>
    <s v="N by Pop by cult"/>
    <n v="250"/>
    <n v="300"/>
    <s v="YUA16-V30"/>
    <x v="46"/>
    <s v="NA"/>
    <n v="3609.3750000000005"/>
    <n v="1837.5"/>
    <n v="1771.8750000000005"/>
    <n v="0"/>
    <n v="25.661050422857144"/>
    <n v="0.50909090909090904"/>
    <n v="0.49090909090909096"/>
    <n v="0.49090909090909096"/>
    <n v="1837.5000000000002"/>
    <n v="1771.8750000000007"/>
    <n v="1771.8750000000007"/>
    <n v="20.412199200000003"/>
    <n v="3.7507416030000007"/>
    <e v="#VALUE!"/>
  </r>
  <r>
    <n v="3"/>
    <x v="1"/>
    <s v="brandon"/>
    <s v="N by Pop by cult"/>
    <n v="150"/>
    <n v="450"/>
    <s v="YRL 39"/>
    <x v="0"/>
    <s v="NA"/>
    <n v="1714.2857142857144"/>
    <n v="971.42857142857144"/>
    <n v="742.857142857143"/>
    <n v="0"/>
    <n v="17.537259118983933"/>
    <n v="0.56666666666666665"/>
    <n v="0.43333333333333335"/>
    <n v="0.43333333333333335"/>
    <n v="971.42857142857144"/>
    <n v="742.857142857143"/>
    <n v="742.857142857143"/>
    <n v="13.464089259090892"/>
    <n v="1.3079400994545438"/>
    <e v="#VALUE!"/>
  </r>
  <r>
    <n v="3"/>
    <x v="1"/>
    <s v="brandon"/>
    <s v="N by Pop by cult"/>
    <n v="250"/>
    <n v="450"/>
    <s v="Viet 4"/>
    <x v="34"/>
    <s v="NA"/>
    <n v="1402.6315789473686"/>
    <n v="755.26315789473688"/>
    <n v="647.36842105263167"/>
    <n v="0"/>
    <n v="28.119393382142871"/>
    <n v="0.53846153846153844"/>
    <n v="0.46153846153846156"/>
    <n v="0.46153846153846156"/>
    <n v="755.26315789473688"/>
    <n v="647.36842105263167"/>
    <n v="647.36842105263167"/>
    <n v="21.794168530448726"/>
    <n v="1.6460332547996801"/>
    <e v="#VALUE!"/>
  </r>
  <r>
    <n v="3"/>
    <x v="1"/>
    <s v="brandon"/>
    <s v="N by Pop by cult"/>
    <n v="250"/>
    <n v="600"/>
    <s v="YRL 39"/>
    <x v="22"/>
    <s v="NA"/>
    <n v="2684.2105263157896"/>
    <n v="1684.2105263157896"/>
    <n v="1000"/>
    <n v="0"/>
    <n v="29.47259007749998"/>
    <n v="0.62745098039215685"/>
    <n v="0.37254901960784315"/>
    <n v="0.37254901960784315"/>
    <n v="1684.2105263157891"/>
    <n v="999.99999999999989"/>
    <n v="999.99999999999989"/>
    <n v="24.743627129411752"/>
    <n v="4.1673477270588206"/>
    <e v="#VALUE!"/>
  </r>
  <r>
    <n v="3"/>
    <x v="1"/>
    <s v="brandon"/>
    <s v="N by Pop by cult"/>
    <n v="250"/>
    <n v="450"/>
    <s v="YUA16-V30"/>
    <x v="36"/>
    <s v="NA"/>
    <n v="3478.1250000000005"/>
    <n v="2034.3750000000002"/>
    <n v="1443.75"/>
    <n v="0"/>
    <n v="30.367310954838651"/>
    <n v="0.58490566037735847"/>
    <n v="0.41509433962264147"/>
    <n v="0.41509433962264147"/>
    <n v="2034.375"/>
    <n v="1443.7499999999998"/>
    <n v="1443.7499999999998"/>
    <n v="40.368209245282934"/>
    <n v="8.2124075683372482"/>
    <e v="#VALUE!"/>
  </r>
  <r>
    <n v="3"/>
    <x v="1"/>
    <s v="brandon"/>
    <s v="N by Pop by cult"/>
    <n v="250"/>
    <n v="150"/>
    <s v="YUA16-V30"/>
    <x v="17"/>
    <s v="NA"/>
    <n v="2728.2407407407413"/>
    <n v="1344.9074074074076"/>
    <n v="1383.3333333333337"/>
    <n v="0"/>
    <n v="26.627013038095217"/>
    <n v="0.49295774647887319"/>
    <n v="0.50704225352112675"/>
    <n v="0.50704225352112675"/>
    <n v="1344.9074074074076"/>
    <n v="1383.3333333333337"/>
    <n v="1383.3333333333337"/>
    <n v="38.521934049295744"/>
    <n v="5.1808434450557481"/>
    <e v="#VALUE!"/>
  </r>
  <r>
    <n v="3"/>
    <x v="1"/>
    <s v="brandon"/>
    <s v="N by Pop by cult"/>
    <n v="250"/>
    <n v="300"/>
    <s v="Viet 4"/>
    <x v="12"/>
    <s v="NA"/>
    <n v="3402.7777777777783"/>
    <n v="1225.0000000000002"/>
    <n v="2177.7777777777783"/>
    <n v="0"/>
    <n v="50.169378777777737"/>
    <n v="0.36"/>
    <n v="0.64"/>
    <n v="0.64"/>
    <n v="1225.0000000000002"/>
    <n v="2177.7777777777783"/>
    <n v="2177.7777777777783"/>
    <n v="46.442510639999945"/>
    <n v="5.6892075533999948"/>
    <e v="#VALUE!"/>
  </r>
  <r>
    <n v="3"/>
    <x v="1"/>
    <s v="brandon"/>
    <s v="N by Pop by cult"/>
    <n v="200"/>
    <n v="300"/>
    <s v="Doongara"/>
    <x v="7"/>
    <s v="NA"/>
    <n v="7038.6904761904789"/>
    <n v="2431.5476190476197"/>
    <n v="4095.2380952380963"/>
    <n v="511.90476190476244"/>
    <n v="22.145669331907889"/>
    <n v="0.34545454545454546"/>
    <n v="0.58181818181818179"/>
    <n v="0.58181818181818179"/>
    <n v="2431.5476190476197"/>
    <n v="4095.2380952380959"/>
    <n v="4095.2380952380959"/>
    <n v="18.466294803409085"/>
    <n v="4.4901675161860792"/>
    <e v="#VALUE!"/>
  </r>
  <r>
    <n v="3"/>
    <x v="1"/>
    <s v="brandon"/>
    <s v="N by Pop by cult"/>
    <n v="150"/>
    <n v="300"/>
    <s v="YRL 39"/>
    <x v="21"/>
    <s v="NA"/>
    <n v="1302.6315789473686"/>
    <n v="752.63157894736855"/>
    <n v="550"/>
    <n v="0"/>
    <n v="38.17302598974355"/>
    <n v="0.57777777777777783"/>
    <n v="0.42222222222222222"/>
    <n v="0.42222222222222222"/>
    <n v="752.63157894736855"/>
    <n v="550"/>
    <n v="550"/>
    <n v="36.125430725925888"/>
    <n v="2.7189139967407385"/>
    <e v="#VALUE!"/>
  </r>
  <r>
    <n v="3"/>
    <x v="1"/>
    <s v="brandon"/>
    <s v="N by Pop by cult"/>
    <n v="200"/>
    <n v="150"/>
    <s v="YRL 39"/>
    <x v="28"/>
    <s v="NA"/>
    <n v="1144.3181818181822"/>
    <n v="582.9545454545455"/>
    <n v="561.3636363636366"/>
    <n v="0"/>
    <n v="42.700587977777751"/>
    <n v="0.50943396226415094"/>
    <n v="0.49056603773584911"/>
    <n v="0.49056603773584911"/>
    <n v="582.9545454545455"/>
    <n v="561.36363636363649"/>
    <n v="561.36363636363649"/>
    <n v="38.90803690566036"/>
    <n v="2.2681616968867915"/>
    <e v="#VALUE!"/>
  </r>
  <r>
    <n v="3"/>
    <x v="1"/>
    <s v="brandon"/>
    <s v="N by Pop by cult"/>
    <n v="200"/>
    <n v="600"/>
    <s v="YRL 39"/>
    <x v="9"/>
    <s v="NA"/>
    <n v="1300.0000000000002"/>
    <n v="704.16666666666686"/>
    <n v="595.83333333333337"/>
    <n v="0"/>
    <n v="34.434530613186787"/>
    <n v="0.54166666666666674"/>
    <n v="0.45833333333333331"/>
    <n v="0.45833333333333331"/>
    <n v="704.16666666666686"/>
    <n v="595.83333333333337"/>
    <n v="595.83333333333337"/>
    <n v="28.452260464285686"/>
    <n v="2.003513341026784"/>
    <e v="#VALUE!"/>
  </r>
  <r>
    <n v="3"/>
    <x v="1"/>
    <s v="brandon"/>
    <s v="N by Pop by cult"/>
    <n v="150"/>
    <n v="300"/>
    <s v="Doongara"/>
    <x v="35"/>
    <s v="NA"/>
    <n v="2200.0000000000005"/>
    <n v="900"/>
    <n v="1300.0000000000002"/>
    <n v="0"/>
    <n v="19.259589099537035"/>
    <n v="0.40909090909090906"/>
    <n v="0.59090909090909094"/>
    <n v="0.59090909090909094"/>
    <n v="899.99999999999989"/>
    <n v="1300"/>
    <n v="1300"/>
    <n v="16.750465823863632"/>
    <n v="1.5075419241477266"/>
    <e v="#VALUE!"/>
  </r>
  <r>
    <n v="3"/>
    <x v="1"/>
    <s v="brandon"/>
    <s v="N by Pop by cult"/>
    <n v="150"/>
    <n v="600"/>
    <s v="YUA16-V30"/>
    <x v="31"/>
    <s v="NA"/>
    <n v="1755.952380952381"/>
    <n v="1101.1904761904761"/>
    <n v="654.76190476190482"/>
    <n v="0"/>
    <n v="22.352436878378352"/>
    <n v="0.6271186440677966"/>
    <n v="0.3728813559322034"/>
    <n v="0.3728813559322034"/>
    <n v="1101.1904761904761"/>
    <n v="654.76190476190482"/>
    <n v="654.76190476190482"/>
    <n v="20.585330632333747"/>
    <n v="2.2668370041557995"/>
    <e v="#VALUE!"/>
  </r>
  <r>
    <n v="3"/>
    <x v="1"/>
    <s v="brandon"/>
    <s v="N by Pop by cult"/>
    <n v="200"/>
    <n v="300"/>
    <s v="Viet 4"/>
    <x v="4"/>
    <s v="NA"/>
    <n v="1207.6388888888887"/>
    <n v="745.13888888888891"/>
    <n v="462.49999999999994"/>
    <n v="0"/>
    <n v="20.036300420689649"/>
    <n v="0.61702127659574468"/>
    <n v="0.38297872340425526"/>
    <n v="0.38297872340425526"/>
    <n v="745.13888888888891"/>
    <n v="462.49999999999994"/>
    <n v="462.49999999999994"/>
    <n v="16.125422170212758"/>
    <n v="1.2015679158776591"/>
    <e v="#VALUE!"/>
  </r>
  <r>
    <n v="3"/>
    <x v="1"/>
    <s v="brandon"/>
    <s v="N by Pop by cult"/>
    <n v="150"/>
    <n v="300"/>
    <s v="Viet 4"/>
    <x v="27"/>
    <s v="NA"/>
    <n v="1087.5000000000002"/>
    <n v="593.18181818181836"/>
    <n v="494.31818181818187"/>
    <n v="0"/>
    <n v="23.406075208611078"/>
    <n v="0.54545454545454553"/>
    <n v="0.45454545454545453"/>
    <n v="0.45454545454545453"/>
    <n v="593.18181818181836"/>
    <n v="494.31818181818193"/>
    <n v="494.31818181818193"/>
    <n v="20.206683633333302"/>
    <n v="1.1986237337045438"/>
    <e v="#VALUE!"/>
  </r>
  <r>
    <n v="3"/>
    <x v="1"/>
    <s v="brandon"/>
    <s v="N by Pop by cult"/>
    <n v="250"/>
    <n v="300"/>
    <s v="YRL 39"/>
    <x v="26"/>
    <s v="NA"/>
    <n v="1870.3125"/>
    <n v="1068.75"/>
    <n v="801.5625"/>
    <n v="0"/>
    <n v="27.502316470588198"/>
    <n v="0.5714285714285714"/>
    <n v="0.42857142857142855"/>
    <n v="0.42857142857142855"/>
    <n v="1068.75"/>
    <n v="801.5625"/>
    <n v="801.5625"/>
    <n v="25.658137815126022"/>
    <n v="2.7422134789915935"/>
    <e v="#VALUE!"/>
  </r>
  <r>
    <n v="3"/>
    <x v="1"/>
    <s v="brandon"/>
    <s v="N by Pop by cult"/>
    <n v="200"/>
    <n v="150"/>
    <s v="YUA16-V30"/>
    <x v="8"/>
    <s v="NA"/>
    <n v="2160.416666666667"/>
    <n v="1101.3888888888891"/>
    <n v="1059.0277777777778"/>
    <n v="0"/>
    <n v="25.282067236982272"/>
    <n v="0.50980392156862753"/>
    <n v="0.49019607843137247"/>
    <n v="0.49019607843137247"/>
    <n v="1101.3888888888891"/>
    <n v="1059.0277777777778"/>
    <n v="1059.0277777777778"/>
    <n v="19.173565819004544"/>
    <n v="2.1117552353431397"/>
    <e v="#VALUE!"/>
  </r>
  <r>
    <n v="3"/>
    <x v="1"/>
    <s v="brandon"/>
    <s v="N by Pop by cult"/>
    <n v="150"/>
    <n v="150"/>
    <s v="Viet 4"/>
    <x v="42"/>
    <s v="NA"/>
    <n v="3130.5555555555557"/>
    <n v="1225"/>
    <n v="1905.5555555555557"/>
    <n v="0"/>
    <n v="36.823313366666675"/>
    <n v="0.39130434782608697"/>
    <n v="0.60869565217391308"/>
    <n v="0.60869565217391308"/>
    <n v="1225"/>
    <n v="1905.5555555555557"/>
    <n v="1905.5555555555557"/>
    <n v="24.938866076086967"/>
    <n v="3.0550110943206534"/>
    <e v="#VALUE!"/>
  </r>
  <r>
    <n v="3"/>
    <x v="1"/>
    <s v="brandon"/>
    <s v="N by Pop by cult"/>
    <n v="250"/>
    <n v="600"/>
    <s v="YUA16-V30"/>
    <x v="5"/>
    <s v="NA"/>
    <n v="1338.6363636363637"/>
    <n v="422.72727272727269"/>
    <n v="915.90909090909099"/>
    <n v="0"/>
    <n v="50.151812880263108"/>
    <n v="0.31578947368421051"/>
    <n v="0.68421052631578949"/>
    <n v="0.68421052631578949"/>
    <n v="422.72727272727275"/>
    <n v="915.90909090909099"/>
    <n v="915.90909090909099"/>
    <n v="25.066411587257587"/>
    <n v="1.0596255807340706"/>
    <e v="#VALUE!"/>
  </r>
  <r>
    <n v="3"/>
    <x v="1"/>
    <s v="brandon"/>
    <s v="N by Pop by cult"/>
    <n v="200"/>
    <n v="450"/>
    <s v="YUA16-V30"/>
    <x v="29"/>
    <s v="NA"/>
    <n v="2056.2500000000005"/>
    <n v="1137.5000000000002"/>
    <n v="918.75000000000011"/>
    <n v="0"/>
    <n v="31.005598905882302"/>
    <n v="0.55319148936170215"/>
    <n v="0.44680851063829791"/>
    <n v="0.44680851063829791"/>
    <n v="1137.5000000000002"/>
    <n v="918.75000000000023"/>
    <n v="918.75000000000023"/>
    <n v="24.858019474342889"/>
    <n v="2.8275997152065044"/>
    <e v="#VALUE!"/>
  </r>
  <r>
    <n v="3"/>
    <x v="1"/>
    <s v="brandon"/>
    <s v="N by Pop by cult"/>
    <n v="250"/>
    <n v="150"/>
    <s v="Doongara"/>
    <x v="6"/>
    <s v="NA"/>
    <n v="4415.6250000000009"/>
    <n v="1553.6458333333337"/>
    <n v="2861.979166666667"/>
    <n v="0"/>
    <n v="22.782293592330827"/>
    <n v="0.35185185185185192"/>
    <n v="0.64814814814814814"/>
    <n v="0.64814814814814814"/>
    <n v="1553.6458333333337"/>
    <n v="2861.9791666666665"/>
    <n v="2861.9791666666665"/>
    <n v="17.649891060317461"/>
    <n v="2.7421679704649478"/>
    <e v="#VALUE!"/>
  </r>
  <r>
    <n v="3"/>
    <x v="1"/>
    <s v="brandon"/>
    <s v="N by Pop by cult"/>
    <n v="200"/>
    <n v="300"/>
    <s v="YUA16-V30"/>
    <x v="2"/>
    <s v="NA"/>
    <n v="2382.2368421052629"/>
    <n v="1214.4736842105265"/>
    <n v="1167.7631578947367"/>
    <n v="0"/>
    <n v="28.048275369230737"/>
    <n v="0.50980392156862753"/>
    <n v="0.49019607843137247"/>
    <n v="0.49019607843137247"/>
    <n v="1214.4736842105265"/>
    <n v="1167.7631578947364"/>
    <n v="1167.7631578947364"/>
    <n v="20.582067784313708"/>
    <n v="2.4996379690686257"/>
    <e v="#VALUE!"/>
  </r>
  <r>
    <n v="3"/>
    <x v="1"/>
    <s v="brandon"/>
    <s v="N by Pop by cult"/>
    <n v="200"/>
    <n v="450"/>
    <s v="YRL 39"/>
    <x v="1"/>
    <s v="NA"/>
    <n v="2419.375"/>
    <n v="1333.125"/>
    <n v="1086.25"/>
    <n v="0"/>
    <n v="38.645454577777805"/>
    <n v="0.55102040816326525"/>
    <n v="0.44897959183673469"/>
    <n v="0.44897959183673469"/>
    <n v="1333.1249999999998"/>
    <n v="1086.25"/>
    <n v="1086.25"/>
    <n v="31.315344345738307"/>
    <n v="4.1747268430912374"/>
    <e v="#VALUE!"/>
  </r>
  <r>
    <n v="3"/>
    <x v="1"/>
    <s v="brandon"/>
    <s v="N by Pop by cult"/>
    <n v="150"/>
    <n v="450"/>
    <s v="Doongara"/>
    <x v="16"/>
    <s v="NA"/>
    <n v="3897.727272727273"/>
    <n v="1829.5454545454543"/>
    <n v="2068.1818181818185"/>
    <n v="0"/>
    <n v="23.275861015217384"/>
    <n v="0.46938775510204073"/>
    <n v="0.53061224489795922"/>
    <n v="0.53061224489795922"/>
    <n v="1829.5454545454543"/>
    <n v="2068.1818181818185"/>
    <n v="2068.1818181818185"/>
    <n v="27.006616999999988"/>
    <n v="4.940983337499997"/>
    <e v="#VALUE!"/>
  </r>
  <r>
    <n v="3"/>
    <x v="1"/>
    <s v="brandon"/>
    <s v="N by Pop by cult"/>
    <n v="150"/>
    <n v="150"/>
    <s v="YRL 39"/>
    <x v="3"/>
    <s v="NA"/>
    <n v="1381.25"/>
    <n v="528.12499999999989"/>
    <n v="853.12500000000011"/>
    <n v="0"/>
    <n v="59.8537040625"/>
    <n v="0.38235294117647051"/>
    <n v="0.61764705882352955"/>
    <n v="0.61764705882352955"/>
    <n v="528.12499999999989"/>
    <n v="853.12500000000023"/>
    <n v="853.12500000000023"/>
    <n v="32.928402573529411"/>
    <n v="1.7390312609145218"/>
    <e v="#VALUE!"/>
  </r>
  <r>
    <n v="3"/>
    <x v="1"/>
    <s v="brandon"/>
    <s v="N by Pop by cult"/>
    <n v="250"/>
    <n v="150"/>
    <s v="Viet 4"/>
    <x v="15"/>
    <s v="NA"/>
    <n v="1852.5000000000005"/>
    <n v="926.25000000000023"/>
    <n v="926.25000000000023"/>
    <n v="0"/>
    <n v="23.207520859615361"/>
    <n v="0.5"/>
    <n v="0.5"/>
    <n v="0.5"/>
    <n v="926.25000000000023"/>
    <n v="926.25000000000023"/>
    <n v="926.25000000000023"/>
    <n v="17.190756192307674"/>
    <n v="1.5922937923124987"/>
    <e v="#VALUE!"/>
  </r>
  <r>
    <n v="3"/>
    <x v="1"/>
    <s v="brandon"/>
    <s v="N by Pop by cult"/>
    <n v="150"/>
    <n v="150"/>
    <s v="YUA16-V30"/>
    <x v="43"/>
    <s v="NA"/>
    <n v="1340.625"/>
    <n v="653.125"/>
    <n v="687.5"/>
    <n v="0"/>
    <n v="44.473202098245601"/>
    <n v="0.48717948717948723"/>
    <n v="0.51282051282051277"/>
    <n v="0.51282051282051277"/>
    <n v="653.12500000000011"/>
    <n v="687.49999999999989"/>
    <n v="687.49999999999989"/>
    <n v="29.278961880341882"/>
    <n v="1.9122821978098294"/>
    <e v="#VALUE!"/>
  </r>
  <r>
    <n v="3"/>
    <x v="1"/>
    <s v="brandon"/>
    <s v="N by Pop by cult"/>
    <n v="150"/>
    <n v="600"/>
    <s v="Doongara"/>
    <x v="23"/>
    <s v="NA"/>
    <n v="5536.1842105263149"/>
    <n v="2214.4736842105258"/>
    <n v="3321.7105263157891"/>
    <n v="0"/>
    <n v="26.960505031481507"/>
    <n v="0.39999999999999997"/>
    <n v="0.60000000000000009"/>
    <n v="0.60000000000000009"/>
    <n v="2214.4736842105258"/>
    <n v="3321.7105263157896"/>
    <n v="3321.7105263157896"/>
    <n v="18.459444886419767"/>
    <n v="4.0877954926111135"/>
    <e v="#VALUE!"/>
  </r>
  <r>
    <n v="3"/>
    <x v="1"/>
    <s v="brandon"/>
    <s v="N by Pop by cult"/>
    <n v="250"/>
    <n v="450"/>
    <s v="Doongara"/>
    <x v="14"/>
    <s v="NA"/>
    <n v="4896.0000000000009"/>
    <n v="2244.0000000000005"/>
    <n v="2516.0000000000009"/>
    <n v="136.00000000000014"/>
    <n v="46.092746597796157"/>
    <n v="0.45833333333333331"/>
    <n v="0.51388888888888895"/>
    <n v="0.51388888888888895"/>
    <n v="2244.0000000000005"/>
    <n v="2516.0000000000009"/>
    <n v="2516.0000000000009"/>
    <n v="36.423865845959604"/>
    <n v="8.1735154958333371"/>
    <e v="#VALUE!"/>
  </r>
  <r>
    <n v="3"/>
    <x v="1"/>
    <s v="brandon"/>
    <s v="N by Pop by cult"/>
    <n v="200"/>
    <n v="600"/>
    <s v="Doongara"/>
    <x v="25"/>
    <s v="NA"/>
    <n v="5985.4166666666661"/>
    <n v="2464.583333333333"/>
    <n v="3080.729166666667"/>
    <n v="440.10416666666663"/>
    <n v="14.229781230952371"/>
    <n v="0.41176470588235292"/>
    <n v="0.51470588235294124"/>
    <n v="0.51470588235294124"/>
    <n v="2464.583333333333"/>
    <n v="3080.7291666666665"/>
    <n v="3080.7291666666665"/>
    <n v="10.339979441176462"/>
    <n v="2.548374099773282"/>
    <e v="#VALUE!"/>
  </r>
  <r>
    <n v="3"/>
    <x v="1"/>
    <s v="brandon"/>
    <s v="N by Pop by cult"/>
    <n v="200"/>
    <n v="450"/>
    <s v="Viet 4"/>
    <x v="39"/>
    <s v="NA"/>
    <n v="4047.9166666666674"/>
    <n v="1872.9166666666672"/>
    <n v="2175.0000000000005"/>
    <n v="0"/>
    <n v="6.1417710858560746"/>
    <n v="0.46268656716417911"/>
    <n v="0.53731343283582089"/>
    <n v="0.53731343283582089"/>
    <n v="1872.9166666666667"/>
    <n v="2175"/>
    <n v="2175"/>
    <n v="5.014791141216989"/>
    <n v="0.93922859082376531"/>
    <e v="#VALUE!"/>
  </r>
  <r>
    <n v="3"/>
    <x v="1"/>
    <s v="brandon"/>
    <s v="N by Pop by cult"/>
    <n v="150"/>
    <n v="150"/>
    <s v="Doongara"/>
    <x v="18"/>
    <s v="NA"/>
    <n v="3806.8965517241377"/>
    <n v="1544.8275862068965"/>
    <n v="2262.0689655172414"/>
    <n v="0"/>
    <n v="22.626315673412684"/>
    <n v="0.40579710144927533"/>
    <n v="0.59420289855072472"/>
    <n v="0.59420289855072472"/>
    <n v="1544.8275862068963"/>
    <n v="2262.0689655172414"/>
    <n v="2262.0689655172414"/>
    <n v="18.620217215780986"/>
    <n v="2.8765025216103037"/>
    <e v="#VALUE!"/>
  </r>
  <r>
    <n v="3"/>
    <x v="1"/>
    <s v="brandon"/>
    <s v="N by Pop by cult"/>
    <n v="150"/>
    <n v="450"/>
    <s v="YUA16-V30"/>
    <x v="44"/>
    <s v="NA"/>
    <n v="1809.2105263157898"/>
    <n v="855.26315789473711"/>
    <n v="953.94736842105272"/>
    <n v="0"/>
    <n v="19.232787739818978"/>
    <n v="0.47272727272727277"/>
    <n v="0.52727272727272723"/>
    <n v="0.52727272727272723"/>
    <n v="855.26315789473699"/>
    <n v="953.9473684210526"/>
    <n v="953.9473684210526"/>
    <n v="13.391116481283401"/>
    <n v="1.1452928569518701"/>
    <e v="#VALUE!"/>
  </r>
  <r>
    <n v="3"/>
    <x v="1"/>
    <s v="brandon"/>
    <s v="N by Pop by cult"/>
    <n v="150"/>
    <n v="600"/>
    <s v="YRL 39"/>
    <x v="13"/>
    <s v="NA"/>
    <n v="2459.4444444444443"/>
    <n v="595.5119047619047"/>
    <n v="490.32142857142861"/>
    <n v="0"/>
    <n v="42.025576386720935"/>
    <n v="0"/>
    <n v="1"/>
    <n v="1"/>
    <n v="0"/>
    <n v="2459.4444444444443"/>
    <n v="2459.4444444444443"/>
    <n v="35.132537019118175"/>
    <n v="0"/>
    <e v="#VALUE!"/>
  </r>
  <r>
    <n v="3"/>
    <x v="1"/>
    <s v="brandon"/>
    <s v="N by Pop by cult"/>
    <n v="150"/>
    <n v="600"/>
    <s v="Viet 4"/>
    <x v="24"/>
    <s v="NA"/>
    <n v="3337.5"/>
    <n v="1557.4999999999998"/>
    <n v="1780"/>
    <n v="0"/>
    <n v="28.869430412337607"/>
    <n v="0.46666666666666662"/>
    <n v="0.53333333333333333"/>
    <n v="0.53333333333333333"/>
    <n v="1557.4999999999998"/>
    <n v="1780"/>
    <n v="1780"/>
    <n v="22.834577727272681"/>
    <n v="3.5564854810227198"/>
    <e v="#VALUE!"/>
  </r>
  <r>
    <n v="3"/>
    <x v="1"/>
    <s v="brandon"/>
    <s v="N by Pop by cult"/>
    <n v="200"/>
    <n v="450"/>
    <s v="Doongara"/>
    <x v="41"/>
    <s v="NA"/>
    <n v="2356.2500000000005"/>
    <n v="1137.5"/>
    <n v="1218.7500000000002"/>
    <n v="0"/>
    <n v="41.952390529761907"/>
    <n v="0.48275862068965514"/>
    <n v="0.51724137931034486"/>
    <n v="0.51724137931034486"/>
    <n v="1137.5"/>
    <n v="1218.75"/>
    <n v="1218.75"/>
    <n v="37.104509655172421"/>
    <n v="4.2206379732758625"/>
    <e v="#VALUE!"/>
  </r>
  <r>
    <n v="3"/>
    <x v="1"/>
    <s v="brandon"/>
    <s v="N by Pop by cult"/>
    <n v="250"/>
    <n v="450"/>
    <s v="YRL 39"/>
    <x v="47"/>
    <s v="NA"/>
    <n v="2175.0000000000005"/>
    <n v="1200.0000000000002"/>
    <n v="975.00000000000045"/>
    <n v="0"/>
    <n v="36.975392302884607"/>
    <n v="0.55172413793103448"/>
    <n v="0.44827586206896558"/>
    <n v="0.44827586206896558"/>
    <n v="1200.0000000000005"/>
    <n v="975.00000000000057"/>
    <n v="975.00000000000057"/>
    <n v="31.185044244031822"/>
    <n v="3.7422053092838201"/>
    <e v="#VALUE!"/>
  </r>
  <r>
    <n v="3"/>
    <x v="1"/>
    <s v="brandon"/>
    <s v="N by Pop by cult"/>
    <n v="250"/>
    <n v="150"/>
    <s v="YRL 39"/>
    <x v="37"/>
    <s v="NA"/>
    <n v="1708.5526315789477"/>
    <n v="1096.0526315789477"/>
    <n v="612.50000000000011"/>
    <n v="0"/>
    <n v="22.73722735775403"/>
    <n v="0.64150943396226412"/>
    <n v="0.35849056603773588"/>
    <n v="0.35849056603773588"/>
    <n v="1096.0526315789475"/>
    <n v="612.50000000000023"/>
    <n v="612.50000000000023"/>
    <n v="18.981970629502584"/>
    <n v="2.0805238861020596"/>
    <e v="#VALUE!"/>
  </r>
  <r>
    <n v="3"/>
    <x v="1"/>
    <s v="brandon"/>
    <s v="N by Pop by cult"/>
    <n v="150"/>
    <n v="450"/>
    <s v="Viet 4"/>
    <x v="33"/>
    <s v="NA"/>
    <n v="3933.3333333333344"/>
    <n v="2247.6190476190482"/>
    <n v="1685.7142857142862"/>
    <n v="0"/>
    <n v="80.640626603906227"/>
    <n v="0.5714285714285714"/>
    <n v="0.4285714285714286"/>
    <n v="0.4285714285714286"/>
    <n v="2247.6190476190482"/>
    <n v="1685.7142857142862"/>
    <n v="1685.7142857142862"/>
    <n v="72.758460093749974"/>
    <n v="16.353330078214285"/>
    <e v="#VALUE!"/>
  </r>
  <r>
    <n v="3"/>
    <x v="1"/>
    <s v="brandon"/>
    <s v="N by Pop by cult"/>
    <n v="250"/>
    <n v="600"/>
    <s v="Viet 4"/>
    <x v="32"/>
    <s v="NA"/>
    <n v="2312"/>
    <n v="1190.0000000000002"/>
    <n v="1122"/>
    <n v="0"/>
    <n v="85.337634742857048"/>
    <n v="0.51470588235294124"/>
    <n v="0.48529411764705882"/>
    <n v="0.48529411764705882"/>
    <n v="1190.0000000000005"/>
    <n v="1122.0000000000002"/>
    <n v="1122.0000000000002"/>
    <n v="85.788637867646955"/>
    <n v="10.208847906249991"/>
    <e v="#VALUE!"/>
  </r>
  <r>
    <n v="4"/>
    <x v="2"/>
    <s v="brandon"/>
    <s v="N by Pop by cult"/>
    <n v="150"/>
    <n v="450"/>
    <s v="YRL 39"/>
    <x v="0"/>
    <n v="9.7907914478619666"/>
    <n v="12514.423076923082"/>
    <n v="1735.5769230769235"/>
    <n v="2466.3461538461543"/>
    <n v="8312.5000000000018"/>
    <n v="54.637762357894736"/>
    <n v="0.13868613138686131"/>
    <n v="0.1970802919708029"/>
    <n v="0.1970802919708029"/>
    <n v="1735.5769230769235"/>
    <n v="2466.3461538461543"/>
    <n v="2466.3461538461543"/>
    <n v="28.972793693430656"/>
    <n v="5.0284512131386876"/>
    <n v="0.6728301091792348"/>
  </r>
  <r>
    <n v="4"/>
    <x v="2"/>
    <s v="brandon"/>
    <s v="N by Pop by cult"/>
    <n v="200"/>
    <n v="450"/>
    <s v="YRL 39"/>
    <x v="1"/>
    <n v="5.9109339834958732"/>
    <n v="7000.0000000000009"/>
    <n v="1000.0000000000002"/>
    <n v="1583.3333333333335"/>
    <n v="4416.6666666666679"/>
    <n v="47.42486309166663"/>
    <n v="0.14285714285714288"/>
    <n v="0.22619047619047616"/>
    <n v="0.22619047619047616"/>
    <n v="1000.0000000000005"/>
    <n v="1583.3333333333335"/>
    <n v="1583.3333333333335"/>
    <n v="29.035630464285692"/>
    <n v="2.9035630464285709"/>
    <n v="0.72620046082949286"/>
  </r>
  <r>
    <n v="4"/>
    <x v="2"/>
    <s v="brandon"/>
    <s v="N by Pop by cult"/>
    <n v="200"/>
    <n v="300"/>
    <s v="YUA16-V30"/>
    <x v="2"/>
    <n v="5.660480120030007"/>
    <n v="4906.4516129032254"/>
    <n v="723.38709677419354"/>
    <n v="1289.5161290322583"/>
    <n v="2893.5483870967741"/>
    <n v="67.72113904456522"/>
    <n v="0.14743589743589744"/>
    <n v="0.26282051282051289"/>
    <n v="0.26282051282051289"/>
    <n v="723.38709677419354"/>
    <n v="1289.5161290322583"/>
    <n v="1289.5161290322583"/>
    <n v="43.59441327083335"/>
    <n v="3.1535636051562514"/>
    <n v="0.99216568047337295"/>
  </r>
  <r>
    <n v="4"/>
    <x v="2"/>
    <s v="brandon"/>
    <s v="N by Pop by cult"/>
    <n v="150"/>
    <n v="150"/>
    <s v="YRL 39"/>
    <x v="3"/>
    <n v="6.8361552888222059"/>
    <n v="11816.517857142857"/>
    <n v="1699.1071428571427"/>
    <n v="2471.4285714285716"/>
    <n v="7645.9821428571413"/>
    <n v="52.366911847272718"/>
    <n v="0.14379084967320263"/>
    <n v="0.20915032679738566"/>
    <n v="0.20915032679738566"/>
    <n v="1699.1071428571427"/>
    <n v="2471.4285714285716"/>
    <n v="2471.4285714285716"/>
    <n v="28.491448240522864"/>
    <n v="4.8410023215816969"/>
    <n v="0.49753181262560348"/>
  </r>
  <r>
    <n v="4"/>
    <x v="2"/>
    <s v="brandon"/>
    <s v="N by Pop by cult"/>
    <n v="200"/>
    <n v="300"/>
    <s v="Viet 4"/>
    <x v="4"/>
    <n v="7.9473368342085511"/>
    <n v="9580.3571428571413"/>
    <n v="1553.5714285714289"/>
    <n v="2546.1309523809518"/>
    <n v="5480.6547619047615"/>
    <n v="23.633608040123427"/>
    <n v="0.1621621621621622"/>
    <n v="0.26576576576576577"/>
    <n v="0.26576576576576577"/>
    <n v="1553.5714285714287"/>
    <n v="2546.1309523809518"/>
    <n v="2546.1309523809518"/>
    <n v="18.936945075075055"/>
    <n v="2.9419896813063033"/>
    <n v="0.71340865225626071"/>
  </r>
  <r>
    <n v="4"/>
    <x v="2"/>
    <s v="brandon"/>
    <s v="N by Pop by cult"/>
    <n v="250"/>
    <n v="600"/>
    <s v="YUA16-V30"/>
    <x v="5"/>
    <n v="5.7081020255063759"/>
    <n v="9560.2272727272721"/>
    <n v="1869.3181818181818"/>
    <n v="2670.4545454545464"/>
    <n v="5020.454545454545"/>
    <n v="39.671021622857161"/>
    <n v="0.19553072625698326"/>
    <n v="0.27932960893854758"/>
    <n v="0.27932960893854758"/>
    <n v="1869.3181818181815"/>
    <n v="2670.4545454545455"/>
    <n v="2670.4545454545455"/>
    <n v="29.422738055865945"/>
    <n v="5.5000459206703951"/>
    <n v="0.51347814250602952"/>
  </r>
  <r>
    <n v="4"/>
    <x v="2"/>
    <s v="brandon"/>
    <s v="N by Pop by cult"/>
    <n v="250"/>
    <n v="150"/>
    <s v="Doongara"/>
    <x v="6"/>
    <n v="6.149437359339835"/>
    <n v="14356.451612903229"/>
    <n v="2086.6935483870971"/>
    <n v="3255.2419354838717"/>
    <n v="9014.5161290322576"/>
    <n v="18.412496181818181"/>
    <n v="0.14534883720930231"/>
    <n v="0.22674418604651161"/>
    <n v="0.22674418604651161"/>
    <n v="2086.6935483870966"/>
    <n v="3255.2419354838712"/>
    <n v="3255.2419354838712"/>
    <n v="11.061770961945028"/>
    <n v="2.3082526100026417"/>
    <n v="0.36837209302325574"/>
  </r>
  <r>
    <n v="4"/>
    <x v="2"/>
    <s v="brandon"/>
    <s v="N by Pop by cult"/>
    <n v="200"/>
    <n v="300"/>
    <s v="Doongara"/>
    <x v="7"/>
    <n v="9.3628169542385589"/>
    <n v="17244.642857142859"/>
    <n v="2143.9285714285716"/>
    <n v="3915.0000000000005"/>
    <n v="11185.714285714288"/>
    <n v="63.976575660869585"/>
    <n v="0.12432432432432432"/>
    <n v="0.22702702702702704"/>
    <n v="0.22702702702702704"/>
    <n v="2143.9285714285716"/>
    <n v="3915.0000000000005"/>
    <n v="3915.0000000000005"/>
    <n v="39.209092810810816"/>
    <n v="8.4061494336891904"/>
    <n v="0.46692892670200786"/>
  </r>
  <r>
    <n v="4"/>
    <x v="2"/>
    <s v="brandon"/>
    <s v="N by Pop by cult"/>
    <n v="200"/>
    <n v="150"/>
    <s v="YUA16-V30"/>
    <x v="8"/>
    <n v="6.4883945986496627"/>
    <n v="11076.315789473683"/>
    <n v="1694.7368421052627"/>
    <n v="2542.1052631578946"/>
    <n v="6839.4736842105258"/>
    <n v="38.235596253571408"/>
    <n v="0.15300546448087429"/>
    <n v="0.22950819672131148"/>
    <n v="0.22950819672131148"/>
    <n v="1694.7368421052627"/>
    <n v="2542.1052631578946"/>
    <n v="2542.1052631578946"/>
    <n v="28.140467879781401"/>
    <n v="4.7690687669945309"/>
    <n v="0.50377936679465662"/>
  </r>
  <r>
    <n v="4"/>
    <x v="2"/>
    <s v="brandon"/>
    <s v="N by Pop by cult"/>
    <n v="200"/>
    <n v="600"/>
    <s v="YRL 39"/>
    <x v="9"/>
    <n v="7.8324831207801964"/>
    <n v="10199.999999999998"/>
    <n v="1875"/>
    <n v="2400"/>
    <n v="5924.9999999999991"/>
    <n v="50.230070914461528"/>
    <n v="0.18382352941176472"/>
    <n v="0.23529411764705885"/>
    <n v="0.23529411764705885"/>
    <n v="1875.0000000000002"/>
    <n v="2400.0000000000005"/>
    <n v="2400.0000000000005"/>
    <n v="44.414154289592751"/>
    <n v="8.3276539292986413"/>
    <n v="0.6603858317520559"/>
  </r>
  <r>
    <n v="4"/>
    <x v="2"/>
    <s v="brandon"/>
    <s v="N by Pop by cult"/>
    <n v="200"/>
    <n v="300"/>
    <s v="YRL 39"/>
    <x v="10"/>
    <n v="7.4097074268567145"/>
    <n v="11794.791666666668"/>
    <n v="1408.3333333333335"/>
    <n v="2581.9444444444439"/>
    <n v="7804.5138888888887"/>
    <n v="28.507500215151495"/>
    <n v="0.11940298507462688"/>
    <n v="0.21890547263681587"/>
    <n v="0.21890547263681587"/>
    <n v="1408.3333333333337"/>
    <n v="2581.9444444444439"/>
    <n v="2581.9444444444439"/>
    <n v="16.559419245590217"/>
    <n v="2.3321182104206231"/>
    <n v="0.54026799007444171"/>
  </r>
  <r>
    <n v="4"/>
    <x v="2"/>
    <s v="brandon"/>
    <s v="N by Pop by cult"/>
    <n v="250"/>
    <n v="300"/>
    <s v="Doongara"/>
    <x v="11"/>
    <n v="5.6174043510877709"/>
    <n v="8477.1428571428569"/>
    <n v="936.42857142857133"/>
    <n v="2069.9999999999995"/>
    <n v="5470.7142857142844"/>
    <n v="44.843143431578937"/>
    <n v="0.11046511627906977"/>
    <n v="0.24418604651162787"/>
    <n v="0.24418604651162787"/>
    <n v="936.42857142857144"/>
    <n v="2069.9999999999995"/>
    <n v="2069.9999999999995"/>
    <n v="24.768015267441854"/>
    <n v="2.3193477154011624"/>
    <n v="0.56988160083499129"/>
  </r>
  <r>
    <n v="4"/>
    <x v="2"/>
    <s v="brandon"/>
    <s v="N by Pop by cult"/>
    <n v="250"/>
    <n v="300"/>
    <s v="Viet 4"/>
    <x v="12"/>
    <n v="8.6832464366091511"/>
    <n v="8572.5"/>
    <n v="1215"/>
    <n v="3442.5000000000005"/>
    <n v="3915"/>
    <n v="49.759334724444429"/>
    <n v="0.14173228346456693"/>
    <n v="0.40157480314960636"/>
    <n v="0.40157480314960636"/>
    <n v="1215"/>
    <n v="3442.5000000000005"/>
    <n v="3442.5000000000005"/>
    <n v="28.591232976377942"/>
    <n v="3.4738348066299203"/>
    <n v="0.87111017036848881"/>
  </r>
  <r>
    <n v="4"/>
    <x v="2"/>
    <s v="brandon"/>
    <s v="N by Pop by cult"/>
    <n v="150"/>
    <n v="600"/>
    <s v="YRL 39"/>
    <x v="13"/>
    <n v="2.7405101275318828"/>
    <n v="8664"/>
    <n v="1444"/>
    <n v="2052.0000000000005"/>
    <n v="5168"/>
    <n v="81.912949819548828"/>
    <n v="0.16666666666666669"/>
    <n v="0.23684210526315791"/>
    <n v="0.23684210526315791"/>
    <n v="1444.0000000000002"/>
    <n v="2052"/>
    <n v="2052"/>
    <n v="46.753966791979927"/>
    <n v="6.7512728047619017"/>
    <n v="0.27202662854079168"/>
  </r>
  <r>
    <n v="4"/>
    <x v="2"/>
    <s v="brandon"/>
    <s v="N by Pop by cult"/>
    <n v="250"/>
    <n v="450"/>
    <s v="Doongara"/>
    <x v="14"/>
    <n v="4.3924981245311328"/>
    <n v="9233.5714285714294"/>
    <n v="1687.8571428571429"/>
    <n v="2184.2857142857142"/>
    <n v="5361.4285714285716"/>
    <n v="14.839346519896193"/>
    <n v="0.18279569892473119"/>
    <n v="0.23655913978494619"/>
    <n v="0.23655913978494619"/>
    <n v="1687.8571428571431"/>
    <n v="2184.2857142857142"/>
    <n v="2184.2857142857142"/>
    <n v="9.9936742267552177"/>
    <n v="1.686789442701613"/>
    <n v="0.40911021442991286"/>
  </r>
  <r>
    <n v="4"/>
    <x v="2"/>
    <s v="brandon"/>
    <s v="N by Pop by cult"/>
    <n v="250"/>
    <n v="150"/>
    <s v="Viet 4"/>
    <x v="15"/>
    <n v="8.1390997749437357"/>
    <n v="10346.666666666668"/>
    <n v="1050.8333333333333"/>
    <n v="2182.5000000000005"/>
    <n v="7113.3333333333339"/>
    <n v="50.602463279487139"/>
    <n v="0.10156249999999999"/>
    <n v="0.2109375"/>
    <n v="0.2109375"/>
    <n v="1050.8333333333333"/>
    <n v="2182.5000000000005"/>
    <n v="2182.5000000000005"/>
    <n v="27.049014088541643"/>
    <n v="2.8424005638042509"/>
    <n v="0.67651022613900891"/>
  </r>
  <r>
    <n v="4"/>
    <x v="2"/>
    <s v="brandon"/>
    <s v="N by Pop by cult"/>
    <n v="150"/>
    <n v="450"/>
    <s v="Doongara"/>
    <x v="16"/>
    <n v="4.9892723180795189"/>
    <n v="9100.0000000000018"/>
    <n v="1050.0000000000002"/>
    <n v="2000"/>
    <n v="6050"/>
    <n v="25.377858860714273"/>
    <n v="0.11538461538461539"/>
    <n v="0.21978021978021975"/>
    <n v="0.21978021978021975"/>
    <n v="1050.0000000000002"/>
    <n v="2000.0000000000002"/>
    <n v="2000.0000000000002"/>
    <n v="12.388599739697797"/>
    <n v="1.3008029726682688"/>
    <n v="0.47151364764267967"/>
  </r>
  <r>
    <n v="4"/>
    <x v="2"/>
    <s v="brandon"/>
    <s v="N by Pop by cult"/>
    <n v="250"/>
    <n v="150"/>
    <s v="YUA16-V30"/>
    <x v="17"/>
    <n v="4.2225056264066021"/>
    <n v="8979.310344827587"/>
    <n v="3367.2413793103451"/>
    <n v="2886.2068965517246"/>
    <n v="2725.8620689655177"/>
    <n v="29.815482360714288"/>
    <n v="0.375"/>
    <n v="0.32142857142857145"/>
    <n v="0.32142857142857145"/>
    <n v="3367.2413793103451"/>
    <n v="2886.2068965517246"/>
    <n v="2886.2068965517246"/>
    <n v="31.788565752232149"/>
    <n v="10.703977398984378"/>
    <n v="0.40441355730637729"/>
  </r>
  <r>
    <n v="4"/>
    <x v="2"/>
    <s v="brandon"/>
    <s v="N by Pop by cult"/>
    <n v="150"/>
    <n v="150"/>
    <s v="Doongara"/>
    <x v="18"/>
    <n v="5.6995386346586647"/>
    <n v="16087.857142857141"/>
    <n v="2092.1428571428573"/>
    <n v="3534.9999999999995"/>
    <n v="10460.714285714284"/>
    <n v="15.89980900862068"/>
    <n v="0.13004484304932737"/>
    <n v="0.21973094170403584"/>
    <n v="0.21973094170403584"/>
    <n v="2092.1428571428573"/>
    <n v="3534.9999999999991"/>
    <n v="3534.9999999999991"/>
    <n v="9.1606437780269001"/>
    <n v="1.9165375447029138"/>
    <n v="0.30467719735954507"/>
  </r>
  <r>
    <n v="4"/>
    <x v="2"/>
    <s v="brandon"/>
    <s v="N by Pop by cult"/>
    <n v="200"/>
    <n v="600"/>
    <s v="YUA16-V30"/>
    <x v="19"/>
    <n v="4.8716522880720179"/>
    <n v="10331.25"/>
    <n v="1691.6666666666663"/>
    <n v="2597.9166666666665"/>
    <n v="6041.6666666666661"/>
    <n v="23.574452549999997"/>
    <n v="0.1637426900584795"/>
    <n v="0.25146198830409355"/>
    <n v="0.25146198830409355"/>
    <n v="1691.6666666666661"/>
    <n v="2597.9166666666661"/>
    <n v="2597.9166666666661"/>
    <n v="18.047427789473684"/>
    <n v="3.0530232010526301"/>
    <n v="0.40552895029565011"/>
  </r>
  <r>
    <n v="4"/>
    <x v="2"/>
    <s v="brandon"/>
    <s v="N by Pop by cult"/>
    <n v="200"/>
    <n v="150"/>
    <s v="Viet 4"/>
    <x v="20"/>
    <n v="7.4877569392348073"/>
    <n v="9172.3484848484859"/>
    <n v="878.78787878787898"/>
    <n v="1977.2727272727275"/>
    <n v="6316.287878787879"/>
    <n v="37.972002191964243"/>
    <n v="9.5808383233532954E-2"/>
    <n v="0.21556886227544911"/>
    <n v="0.21556886227544911"/>
    <n v="878.78787878787909"/>
    <n v="1977.2727272727275"/>
    <n v="1977.2727272727275"/>
    <n v="18.47002962446534"/>
    <n v="1.6231238154833183"/>
    <n v="0.70205258537430137"/>
  </r>
  <r>
    <n v="4"/>
    <x v="2"/>
    <s v="brandon"/>
    <s v="N by Pop by cult"/>
    <n v="150"/>
    <n v="300"/>
    <s v="YRL 39"/>
    <x v="21"/>
    <n v="4.7496811702925736"/>
    <n v="6870.833333333333"/>
    <n v="920.83333333333337"/>
    <n v="1558.3333333333333"/>
    <n v="4391.6666666666661"/>
    <n v="48.300640259615314"/>
    <n v="0.13402061855670105"/>
    <n v="0.22680412371134021"/>
    <n v="0.22680412371134021"/>
    <n v="920.83333333333348"/>
    <n v="1558.3333333333333"/>
    <n v="1558.3333333333333"/>
    <n v="29.498498814432956"/>
    <n v="2.7163200991623686"/>
    <n v="0.59450223987167217"/>
  </r>
  <r>
    <n v="4"/>
    <x v="2"/>
    <s v="brandon"/>
    <s v="N by Pop by cult"/>
    <n v="250"/>
    <n v="600"/>
    <s v="YRL 39"/>
    <x v="22"/>
    <n v="4.18285071267817"/>
    <n v="10971.153846153848"/>
    <n v="1880.7692307692309"/>
    <n v="2742.7884615384614"/>
    <n v="6347.5961538461552"/>
    <n v="61.411370212499897"/>
    <n v="0.17142857142857143"/>
    <n v="0.24999999999999997"/>
    <n v="0.24999999999999997"/>
    <n v="1880.7692307692309"/>
    <n v="2742.7884615384614"/>
    <n v="2742.7884615384614"/>
    <n v="36.989087849999926"/>
    <n v="6.9567938302499872"/>
    <n v="0.32788270617172255"/>
  </r>
  <r>
    <n v="4"/>
    <x v="2"/>
    <s v="brandon"/>
    <s v="N by Pop by cult"/>
    <n v="150"/>
    <n v="600"/>
    <s v="Doongara"/>
    <x v="23"/>
    <n v="4.1899849962490618"/>
    <n v="15050.862068965516"/>
    <n v="3143.5344827586205"/>
    <n v="3524.5689655172414"/>
    <n v="8382.758620689654"/>
    <n v="48.514561998787869"/>
    <n v="0.20886075949367086"/>
    <n v="0.23417721518987342"/>
    <n v="0.23417721518987342"/>
    <n v="3143.53448275862"/>
    <n v="3524.5689655172409"/>
    <n v="3524.5689655172409"/>
    <n v="34.168704616455685"/>
    <n v="10.741050119302209"/>
    <n v="0.23941400035844346"/>
  </r>
  <r>
    <n v="4"/>
    <x v="2"/>
    <s v="brandon"/>
    <s v="N by Pop by cult"/>
    <n v="150"/>
    <n v="600"/>
    <s v="Viet 4"/>
    <x v="24"/>
    <n v="4.0489122280570147"/>
    <n v="7509.9137931034493"/>
    <n v="846.98275862068965"/>
    <n v="2597.4137931034488"/>
    <n v="4065.5172413793102"/>
    <n v="52.750700881999983"/>
    <n v="0.11278195488721804"/>
    <n v="0.34586466165413537"/>
    <n v="0.34586466165413537"/>
    <n v="846.98275862068976"/>
    <n v="2597.4137931034488"/>
    <n v="2597.4137931034488"/>
    <n v="25.004418528571421"/>
    <n v="2.1178311383035711"/>
    <n v="0.46366238176085373"/>
  </r>
  <r>
    <n v="4"/>
    <x v="2"/>
    <s v="brandon"/>
    <s v="N by Pop by cult"/>
    <n v="200"/>
    <n v="600"/>
    <s v="Doongara"/>
    <x v="25"/>
    <n v="6.2979576144035994"/>
    <n v="11847.972972972972"/>
    <n v="1523.3108108108108"/>
    <n v="2933.7837837837837"/>
    <n v="7390.8783783783774"/>
    <n v="27.762780191582483"/>
    <n v="0.12857142857142859"/>
    <n v="0.24761904761904763"/>
    <n v="0.24761904761904763"/>
    <n v="1523.3108108108108"/>
    <n v="2933.7837837837837"/>
    <n v="2933.7837837837837"/>
    <n v="15.912230299134198"/>
    <n v="2.4239272438782464"/>
    <n v="0.45714516404978056"/>
  </r>
  <r>
    <n v="4"/>
    <x v="2"/>
    <s v="brandon"/>
    <s v="N by Pop by cult"/>
    <n v="250"/>
    <n v="300"/>
    <s v="YRL 39"/>
    <x v="26"/>
    <n v="7.5913953488372092"/>
    <n v="17234.848484848484"/>
    <n v="1083.3333333333339"/>
    <n v="3348.4848484848485"/>
    <n v="12803.030303030302"/>
    <n v="84.915780266666701"/>
    <n v="6.2857142857142889E-2"/>
    <n v="0.19428571428571431"/>
    <n v="0.19428571428571431"/>
    <n v="1083.3333333333339"/>
    <n v="3348.484848484849"/>
    <n v="3348.484848484849"/>
    <n v="26.687816655238123"/>
    <n v="2.8911801376507982"/>
    <n v="0.37880228571428576"/>
  </r>
  <r>
    <n v="4"/>
    <x v="2"/>
    <s v="brandon"/>
    <s v="N by Pop by cult"/>
    <n v="150"/>
    <n v="300"/>
    <s v="Viet 4"/>
    <x v="27"/>
    <n v="3.9861965491372833"/>
    <n v="5873.7499999999991"/>
    <n v="369.99999999999989"/>
    <n v="2034.9999999999998"/>
    <n v="3468.7499999999995"/>
    <n v="72.479928593749946"/>
    <n v="6.2992125984251954E-2"/>
    <n v="0.34645669291338582"/>
    <n v="0.34645669291338582"/>
    <n v="369.99999999999983"/>
    <n v="2034.9999999999995"/>
    <n v="2034.9999999999995"/>
    <n v="18.262659173228332"/>
    <n v="0.67571838940944795"/>
    <n v="0.58363550240613993"/>
  </r>
  <r>
    <n v="4"/>
    <x v="2"/>
    <s v="brandon"/>
    <s v="N by Pop by cult"/>
    <n v="200"/>
    <n v="150"/>
    <s v="YRL 39"/>
    <x v="28"/>
    <n v="5.3874006001500376"/>
    <n v="12329.032258064517"/>
    <n v="880.64516129032268"/>
    <n v="2201.6129032258063"/>
    <n v="9246.7741935483864"/>
    <n v="56.885309506493449"/>
    <n v="7.1428571428571438E-2"/>
    <n v="0.17857142857142855"/>
    <n v="0.17857142857142855"/>
    <n v="880.64516129032279"/>
    <n v="2201.6129032258063"/>
    <n v="2201.6129032258063"/>
    <n v="19.378512029684586"/>
    <n v="1.7065592851948044"/>
    <n v="0.37579304029304028"/>
  </r>
  <r>
    <n v="4"/>
    <x v="2"/>
    <s v="brandon"/>
    <s v="N by Pop by cult"/>
    <n v="200"/>
    <n v="450"/>
    <s v="YUA16-V30"/>
    <x v="29"/>
    <n v="4.048403975993998"/>
    <n v="9663.461538461539"/>
    <n v="1875.0000000000005"/>
    <n v="2163.461538461539"/>
    <n v="5625.0000000000009"/>
    <n v="32.155801917307691"/>
    <n v="0.19402985074626869"/>
    <n v="0.22388059701492538"/>
    <n v="0.22388059701492538"/>
    <n v="1875.0000000000007"/>
    <n v="2163.461538461539"/>
    <n v="2163.461538461539"/>
    <n v="20.534028052238806"/>
    <n v="3.8501302597947777"/>
    <n v="0.36028781255015241"/>
  </r>
  <r>
    <n v="4"/>
    <x v="2"/>
    <s v="brandon"/>
    <s v="N by Pop by cult"/>
    <n v="150"/>
    <n v="300"/>
    <s v="YUA16-V30"/>
    <x v="30"/>
    <n v="5.0839403600900219"/>
    <n v="8463.3064516129052"/>
    <n v="1217.7419354838707"/>
    <n v="2191.9354838709683"/>
    <n v="5053.6290322580653"/>
    <n v="36.961333471999986"/>
    <n v="0.1438848920863309"/>
    <n v="0.25899280575539568"/>
    <n v="0.25899280575539568"/>
    <n v="1217.741935483871"/>
    <n v="2191.9354838709683"/>
    <n v="2191.9354838709683"/>
    <n v="25.759922158992794"/>
    <n v="3.136893746780574"/>
    <n v="0.51660526942684248"/>
  </r>
  <r>
    <n v="4"/>
    <x v="2"/>
    <s v="brandon"/>
    <s v="N by Pop by cult"/>
    <n v="150"/>
    <n v="600"/>
    <s v="YUA16-V30"/>
    <x v="31"/>
    <n v="4.7851725431357846"/>
    <n v="8232.9545454545441"/>
    <n v="1001.8939393939393"/>
    <n v="1873.1060606060605"/>
    <n v="5357.954545454546"/>
    <n v="42.476051485714336"/>
    <n v="0.12169312169312169"/>
    <n v="0.22751322751322753"/>
    <n v="0.22751322751322753"/>
    <n v="1001.8939393939394"/>
    <n v="1873.1060606060607"/>
    <n v="1873.1060606060607"/>
    <n v="22.444530129251728"/>
    <n v="2.2487038709041975"/>
    <n v="0.49985073576882849"/>
  </r>
  <r>
    <n v="4"/>
    <x v="2"/>
    <s v="brandon"/>
    <s v="N by Pop by cult"/>
    <n v="250"/>
    <n v="600"/>
    <s v="Viet 4"/>
    <x v="32"/>
    <n v="3.9610652663165791"/>
    <n v="4808.467741935483"/>
    <n v="453.62903225806451"/>
    <n v="816.53225806451599"/>
    <n v="3538.3064516129034"/>
    <n v="56.313070253333279"/>
    <n v="9.4339622641509441E-2"/>
    <n v="0.169811320754717"/>
    <n v="0.169811320754717"/>
    <n v="453.62903225806446"/>
    <n v="816.5322580645161"/>
    <n v="816.5322580645161"/>
    <n v="26.562768987421361"/>
    <n v="1.2049643189858479"/>
    <n v="0.70844109014675061"/>
  </r>
  <r>
    <n v="4"/>
    <x v="2"/>
    <s v="brandon"/>
    <s v="N by Pop by cult"/>
    <n v="150"/>
    <n v="450"/>
    <s v="Viet 4"/>
    <x v="33"/>
    <n v="5.4626575393848453"/>
    <n v="19170.220588235294"/>
    <n v="1806.6176470588234"/>
    <n v="3211.7647058823536"/>
    <n v="14151.838235294115"/>
    <n v="31.535157554320957"/>
    <n v="9.4240837696335081E-2"/>
    <n v="0.16753926701570684"/>
    <n v="0.16753926701570684"/>
    <n v="1806.6176470588234"/>
    <n v="3211.7647058823536"/>
    <n v="3211.7647058823536"/>
    <n v="16.297514290866769"/>
    <n v="2.944337692107327"/>
    <n v="0.24506162890760083"/>
  </r>
  <r>
    <n v="4"/>
    <x v="2"/>
    <s v="brandon"/>
    <s v="N by Pop by cult"/>
    <n v="250"/>
    <n v="450"/>
    <s v="Viet 4"/>
    <x v="34"/>
    <n v="5.0866297824456108"/>
    <n v="6422.4137931034493"/>
    <n v="905.1724137931036"/>
    <n v="1379.3103448275861"/>
    <n v="4137.9310344827582"/>
    <n v="38.098906711904739"/>
    <n v="0.14093959731543626"/>
    <n v="0.21476510067114091"/>
    <n v="0.21476510067114091"/>
    <n v="905.1724137931036"/>
    <n v="1379.3103448275861"/>
    <n v="1379.3103448275861"/>
    <n v="20.223336692713318"/>
    <n v="1.8305606489093955"/>
    <n v="0.68113045247889137"/>
  </r>
  <r>
    <n v="4"/>
    <x v="2"/>
    <s v="brandon"/>
    <s v="N by Pop by cult"/>
    <n v="150"/>
    <n v="300"/>
    <s v="Doongara"/>
    <x v="35"/>
    <n v="5.7177156789197285"/>
    <n v="14523.387096774193"/>
    <n v="1335.4838709677422"/>
    <n v="3422.177419354839"/>
    <n v="9765.7258064516136"/>
    <n v="47.900072413020787"/>
    <n v="9.1954022988505787E-2"/>
    <n v="0.23563218390804602"/>
    <n v="0.23563218390804602"/>
    <n v="1335.4838709677424"/>
    <n v="3422.1774193548395"/>
    <n v="3422.1774193548395"/>
    <n v="18.704484267720296"/>
    <n v="2.4979537054310343"/>
    <n v="0.33857360208784487"/>
  </r>
  <r>
    <n v="4"/>
    <x v="2"/>
    <s v="brandon"/>
    <s v="N by Pop by cult"/>
    <n v="250"/>
    <n v="450"/>
    <s v="YUA16-V30"/>
    <x v="36"/>
    <n v="4.4175000000000004"/>
    <n v="6960.546875"/>
    <n v="764.45312500000011"/>
    <n v="1247.2656250000002"/>
    <n v="4948.828125"/>
    <n v="41.711348273684202"/>
    <n v="0.10982658959537574"/>
    <n v="0.17919075144508673"/>
    <n v="0.17919075144508673"/>
    <n v="764.45312500000011"/>
    <n v="1247.2656250000002"/>
    <n v="1247.2656250000002"/>
    <n v="23.268648270850537"/>
    <n v="1.7787790885177543"/>
    <n v="0.54579763174139961"/>
  </r>
  <r>
    <n v="4"/>
    <x v="2"/>
    <s v="brandon"/>
    <s v="N by Pop by cult"/>
    <n v="250"/>
    <n v="150"/>
    <s v="YRL 39"/>
    <x v="37"/>
    <n v="6.4753282070517626"/>
    <n v="16207.187500000004"/>
    <n v="1643.1250000000002"/>
    <n v="4107.8125000000009"/>
    <n v="10456.25"/>
    <n v="21.657249676363627"/>
    <n v="0.10138248847926266"/>
    <n v="0.25345622119815669"/>
    <n v="0.25345622119815669"/>
    <n v="1643.1250000000002"/>
    <n v="4107.8125000000009"/>
    <n v="4107.8125000000009"/>
    <n v="10.45555174193548"/>
    <n v="1.7179778455967738"/>
    <n v="0.34359954545256632"/>
  </r>
  <r>
    <n v="4"/>
    <x v="2"/>
    <s v="brandon"/>
    <s v="N by Pop by cult"/>
    <n v="200"/>
    <n v="150"/>
    <s v="Doongara"/>
    <x v="38"/>
    <n v="4.3822580645161286"/>
    <n v="17043.359375000004"/>
    <n v="1799.6093750000002"/>
    <n v="4446.0937500000009"/>
    <n v="10797.65625"/>
    <n v="58.247447661764717"/>
    <n v="0.10559006211180125"/>
    <n v="0.2608695652173913"/>
    <n v="0.2608695652173913"/>
    <n v="1799.609375"/>
    <n v="4446.09375"/>
    <n v="4446.09375"/>
    <n v="32.2641396273292"/>
    <n v="5.8062848149650632"/>
    <n v="0.22112670703946063"/>
  </r>
  <r>
    <n v="4"/>
    <x v="2"/>
    <s v="brandon"/>
    <s v="N by Pop by cult"/>
    <n v="200"/>
    <n v="450"/>
    <s v="Viet 4"/>
    <x v="39"/>
    <n v="6.2145536384096021"/>
    <n v="9695.689655172413"/>
    <n v="1615.9482758620688"/>
    <n v="3021.1206896551726"/>
    <n v="5058.6206896551721"/>
    <n v="33.320834149758426"/>
    <n v="0.16666666666666666"/>
    <n v="0.31159420289855072"/>
    <n v="0.31159420289855072"/>
    <n v="1615.9482758620691"/>
    <n v="3021.1206896551726"/>
    <n v="3021.1206896551726"/>
    <n v="23.007242627214147"/>
    <n v="3.7178514055787004"/>
    <n v="0.55122599001310746"/>
  </r>
  <r>
    <n v="4"/>
    <x v="2"/>
    <s v="brandon"/>
    <s v="N by Pop by cult"/>
    <n v="200"/>
    <n v="600"/>
    <s v="Viet 4"/>
    <x v="40"/>
    <n v="5.9311890472618156"/>
    <n v="7481.2500000000018"/>
    <n v="935.15625000000023"/>
    <n v="1825.7812500000002"/>
    <n v="4720.3125000000009"/>
    <n v="66.476874307359253"/>
    <n v="0.125"/>
    <n v="0.24404761904761901"/>
    <n v="0.24404761904761901"/>
    <n v="935.15625000000023"/>
    <n v="1825.7812500000002"/>
    <n v="1825.7812500000002"/>
    <n v="37.451760173160146"/>
    <n v="3.5023247599431802"/>
    <n v="0.68181421295173406"/>
  </r>
  <r>
    <n v="4"/>
    <x v="2"/>
    <s v="brandon"/>
    <s v="N by Pop by cult"/>
    <n v="200"/>
    <n v="450"/>
    <s v="Doongara"/>
    <x v="41"/>
    <n v="5.9614966241560383"/>
    <n v="12077.41935483871"/>
    <n v="2012.9032258064519"/>
    <n v="2322.5806451612902"/>
    <n v="7741.9354838709669"/>
    <n v="58.281979467132835"/>
    <n v="0.16666666666666669"/>
    <n v="0.19230769230769229"/>
    <n v="0.19230769230769229"/>
    <n v="2012.9032258064519"/>
    <n v="2322.5806451612902"/>
    <n v="2322.5806451612902"/>
    <n v="35.014367509323996"/>
    <n v="7.0480533309090898"/>
    <n v="0.42450186965811959"/>
  </r>
  <r>
    <n v="4"/>
    <x v="2"/>
    <s v="brandon"/>
    <s v="N by Pop by cult"/>
    <n v="150"/>
    <n v="150"/>
    <s v="Viet 4"/>
    <x v="42"/>
    <n v="6.0976406601650401"/>
    <n v="7192.9054054054059"/>
    <n v="857.43243243243228"/>
    <n v="1667.22972972973"/>
    <n v="4668.2432432432433"/>
    <n v="42.175667458333315"/>
    <n v="0.119205298013245"/>
    <n v="0.23178807947019867"/>
    <n v="0.23178807947019867"/>
    <n v="857.43243243243239"/>
    <n v="1667.22972972973"/>
    <n v="1667.22972972973"/>
    <n v="23.546814089403952"/>
    <n v="2.0189802080711905"/>
    <n v="0.72904767575577123"/>
  </r>
  <r>
    <n v="4"/>
    <x v="2"/>
    <s v="brandon"/>
    <s v="N by Pop by cult"/>
    <n v="150"/>
    <n v="150"/>
    <s v="YUA16-V30"/>
    <x v="43"/>
    <n v="5.3030195048762181"/>
    <n v="13000"/>
    <n v="1452.9411764705885"/>
    <n v="2905.8823529411766"/>
    <n v="8641.1764705882379"/>
    <n v="36.939837443684212"/>
    <n v="0.11176470588235296"/>
    <n v="0.22352941176470587"/>
    <n v="0.22352941176470587"/>
    <n v="1452.9411764705885"/>
    <n v="2905.8823529411761"/>
    <n v="2905.8823529411761"/>
    <n v="20.950952579999999"/>
    <n v="3.044050168976471"/>
    <n v="0.35081513647642676"/>
  </r>
  <r>
    <n v="4"/>
    <x v="2"/>
    <s v="brandon"/>
    <s v="N by Pop by cult"/>
    <n v="150"/>
    <n v="450"/>
    <s v="YUA16-V30"/>
    <x v="44"/>
    <n v="6.5283214553638409"/>
    <n v="8173.7068965517246"/>
    <n v="889.65517241379325"/>
    <n v="1834.9137931034479"/>
    <n v="5449.1379310344828"/>
    <n v="104.5872373178571"/>
    <n v="0.10884353741496601"/>
    <n v="0.22448979591836732"/>
    <n v="0.22448979591836732"/>
    <n v="889.65517241379337"/>
    <n v="1834.9137931034481"/>
    <n v="1834.9137931034481"/>
    <n v="55.953508723032066"/>
    <n v="4.9779328450145783"/>
    <n v="0.68688008056435879"/>
  </r>
  <r>
    <n v="4"/>
    <x v="2"/>
    <s v="brandon"/>
    <s v="N by Pop by cult"/>
    <n v="250"/>
    <n v="600"/>
    <s v="Doongara"/>
    <x v="45"/>
    <n v="6.1794898724681158"/>
    <n v="12108.870967741934"/>
    <n v="1541.1290322580649"/>
    <n v="2715.322580645161"/>
    <n v="7852.4193548387084"/>
    <n v="54.063582523809494"/>
    <n v="0.12727272727272732"/>
    <n v="0.22424242424242424"/>
    <n v="0.22424242424242424"/>
    <n v="1541.1290322580651"/>
    <n v="2715.3225806451615"/>
    <n v="2715.3225806451615"/>
    <n v="32.816216524941716"/>
    <n v="5.0574024015454544"/>
    <n v="0.43888165168165166"/>
  </r>
  <r>
    <n v="4"/>
    <x v="2"/>
    <s v="brandon"/>
    <s v="N by Pop by cult"/>
    <n v="250"/>
    <n v="300"/>
    <s v="YUA16-V30"/>
    <x v="46"/>
    <n v="7.6741654163540893"/>
    <n v="9703.3333333333339"/>
    <n v="1571.6666666666665"/>
    <n v="2118.3333333333335"/>
    <n v="6013.3333333333339"/>
    <n v="72.038743239751568"/>
    <n v="0.16197183098591547"/>
    <n v="0.21830985915492959"/>
    <n v="0.21830985915492959"/>
    <n v="1571.6666666666665"/>
    <n v="2118.3333333333335"/>
    <n v="2118.3333333333335"/>
    <n v="52.245882736418501"/>
    <n v="8.2113112367404408"/>
    <n v="0.68015619286133799"/>
  </r>
  <r>
    <n v="4"/>
    <x v="2"/>
    <s v="brandon"/>
    <s v="N by Pop by cult"/>
    <n v="250"/>
    <n v="450"/>
    <s v="YRL 39"/>
    <x v="47"/>
    <n v="7.5477044261065256"/>
    <n v="8414.5161290322576"/>
    <n v="1432.2580645161293"/>
    <n v="1790.3225806451612"/>
    <n v="5191.9354838709669"/>
    <n v="59.921921531250014"/>
    <n v="0.17021276595744683"/>
    <n v="0.21276595744680851"/>
    <n v="0.21276595744680851"/>
    <n v="1432.2580645161293"/>
    <n v="1790.3225806451612"/>
    <n v="1790.3225806451612"/>
    <n v="39.035031625295524"/>
    <n v="5.5908238843971656"/>
    <n v="0.77140808894000368"/>
  </r>
  <r>
    <n v="4"/>
    <x v="2"/>
    <s v="brandon"/>
    <s v="N by Pop by cult"/>
    <n v="200"/>
    <n v="300"/>
    <s v="Doongara"/>
    <x v="7"/>
    <n v="5.8085427606901732"/>
    <n v="12927.083333333332"/>
    <n v="2065.9722222222222"/>
    <n v="3954.8611111111113"/>
    <n v="6906.25"/>
    <n v="16.123036191904738"/>
    <n v="0.15981735159817353"/>
    <n v="0.30593607305936077"/>
    <n v="0.30593607305936077"/>
    <n v="2065.9722222222222"/>
    <n v="3954.8611111111113"/>
    <n v="3954.8611111111113"/>
    <n v="11.176225780821904"/>
    <n v="2.3089772012461918"/>
    <n v="0.38642489147669679"/>
  </r>
  <r>
    <n v="4"/>
    <x v="2"/>
    <s v="brandon"/>
    <s v="N by Pop by cult"/>
    <n v="200"/>
    <n v="450"/>
    <s v="Doongara"/>
    <x v="41"/>
    <n v="3.7386946736684172"/>
    <n v="16929.72972972973"/>
    <n v="2116.2162162162163"/>
    <n v="5016.2162162162158"/>
    <n v="9797.2972972972966"/>
    <n v="45.239622495726415"/>
    <n v="0.125"/>
    <n v="0.29629629629629628"/>
    <n v="0.29629629629629628"/>
    <n v="2116.2162162162158"/>
    <n v="5016.2162162162149"/>
    <n v="5016.2162162162149"/>
    <n v="24.908720719373182"/>
    <n v="5.2712238711538379"/>
    <n v="0.18991900465537842"/>
  </r>
  <r>
    <n v="4"/>
    <x v="2"/>
    <s v="brandon"/>
    <s v="N by Pop by cult"/>
    <n v="150"/>
    <n v="300"/>
    <s v="YRL 39"/>
    <x v="21"/>
    <n v="2.8851369092273065"/>
    <n v="8497.2222222222244"/>
    <n v="950.34722222222251"/>
    <n v="1788.8888888888891"/>
    <n v="5757.9861111111131"/>
    <n v="59.024066116577522"/>
    <n v="0.1118421052631579"/>
    <n v="0.21052631578947367"/>
    <n v="0.21052631578947367"/>
    <n v="950.34722222222229"/>
    <n v="1788.8888888888889"/>
    <n v="1788.8888888888889"/>
    <n v="35.470079009569368"/>
    <n v="3.3708891058747001"/>
    <n v="0.29200339558573846"/>
  </r>
  <r>
    <n v="4"/>
    <x v="2"/>
    <s v="brandon"/>
    <s v="N by Pop by cult"/>
    <n v="200"/>
    <n v="600"/>
    <s v="Viet 4"/>
    <x v="40"/>
    <n v="4.7560465116279067"/>
    <n v="12174.479166666666"/>
    <n v="1041.666666666667"/>
    <n v="1953.1249999999998"/>
    <n v="9179.6874999999982"/>
    <n v="81.622909942857106"/>
    <n v="8.5561497326203245E-2"/>
    <n v="0.16042780748663102"/>
    <n v="0.16042780748663102"/>
    <n v="1041.666666666667"/>
    <n v="1953.125"/>
    <n v="1953.125"/>
    <n v="26.18916896562261"/>
    <n v="2.7280384339190227"/>
    <n v="0.33596509090909088"/>
  </r>
  <r>
    <n v="4"/>
    <x v="2"/>
    <s v="brandon"/>
    <s v="N by Pop by cult"/>
    <n v="150"/>
    <n v="600"/>
    <s v="YUA16-V30"/>
    <x v="31"/>
    <n v="4.0672730682670659"/>
    <n v="7328.5714285714284"/>
    <n v="1099.2857142857142"/>
    <n v="1750.7142857142853"/>
    <n v="4478.5714285714284"/>
    <n v="26.381903935714277"/>
    <n v="0.15000000000000002"/>
    <n v="0.23888888888888887"/>
    <n v="0.23888888888888887"/>
    <n v="1099.2857142857142"/>
    <n v="1750.7142857142853"/>
    <n v="1750.7142857142853"/>
    <n v="16.687348874999994"/>
    <n v="1.8344164227589277"/>
    <n v="0.47729013393699288"/>
  </r>
  <r>
    <n v="4"/>
    <x v="2"/>
    <s v="brandon"/>
    <s v="N by Pop by cult"/>
    <n v="150"/>
    <n v="150"/>
    <s v="Doongara"/>
    <x v="18"/>
    <n v="8.5629857464366097"/>
    <n v="10625"/>
    <n v="1629.1666666666665"/>
    <n v="2762.5"/>
    <n v="6233.3333333333339"/>
    <n v="69.103531898550727"/>
    <n v="0.15333333333333332"/>
    <n v="0.26"/>
    <n v="0.26"/>
    <n v="1629.1666666666665"/>
    <n v="2762.5"/>
    <n v="2762.5"/>
    <n v="39.190222199999994"/>
    <n v="6.3847403667499982"/>
    <n v="0.69309814041745732"/>
  </r>
  <r>
    <n v="4"/>
    <x v="2"/>
    <s v="brandon"/>
    <s v="N by Pop by cult"/>
    <n v="250"/>
    <n v="300"/>
    <s v="YRL 39"/>
    <x v="26"/>
    <n v="6.7381845461365337"/>
    <n v="16074.193548387097"/>
    <n v="1809.677419354839"/>
    <n v="3938.7096774193556"/>
    <n v="10325.806451612903"/>
    <n v="100.40833694117647"/>
    <n v="0.11258278145695366"/>
    <n v="0.24503311258278149"/>
    <n v="0.24503311258278149"/>
    <n v="1809.677419354839"/>
    <n v="3938.7096774193551"/>
    <n v="3938.7096774193551"/>
    <n v="58.405290913907287"/>
    <n v="10.569473613774836"/>
    <n v="0.3605057194461167"/>
  </r>
  <r>
    <n v="4"/>
    <x v="2"/>
    <s v="brandon"/>
    <s v="N by Pop by cult"/>
    <n v="150"/>
    <n v="300"/>
    <s v="Viet 4"/>
    <x v="27"/>
    <n v="7.0396511627906966"/>
    <n v="10058.333333333334"/>
    <n v="920.83333333333326"/>
    <n v="2266.666666666667"/>
    <n v="6870.8333333333339"/>
    <n v="46.056633927692317"/>
    <n v="9.1549295774647876E-2"/>
    <n v="0.22535211267605637"/>
    <n v="0.22535211267605637"/>
    <n v="920.83333333333314"/>
    <n v="2266.6666666666665"/>
    <n v="2266.6666666666665"/>
    <n v="22.191854746478874"/>
    <n v="2.0434999579049293"/>
    <n v="0.60189892294946135"/>
  </r>
  <r>
    <n v="4"/>
    <x v="2"/>
    <s v="brandon"/>
    <s v="N by Pop by cult"/>
    <n v="200"/>
    <n v="600"/>
    <s v="YUA16-V30"/>
    <x v="19"/>
    <n v="3.6555795198799697"/>
    <n v="10199.085365853662"/>
    <n v="1133.2317073170739"/>
    <n v="2428.3536585365864"/>
    <n v="6637.5000000000018"/>
    <n v="39.112118840816315"/>
    <n v="0.11111111111111113"/>
    <n v="0.23809523809523811"/>
    <n v="0.23809523809523811"/>
    <n v="1133.2317073170736"/>
    <n v="2428.3536585365864"/>
    <n v="2428.3536585365864"/>
    <n v="25.822815981859396"/>
    <n v="2.9263233842857139"/>
    <n v="0.30824316831606779"/>
  </r>
  <r>
    <n v="4"/>
    <x v="2"/>
    <s v="brandon"/>
    <s v="N by Pop by cult"/>
    <n v="150"/>
    <n v="600"/>
    <s v="Doongara"/>
    <x v="23"/>
    <n v="8.1412659414853703"/>
    <n v="11322.794117647061"/>
    <n v="1301.4705882352941"/>
    <n v="2798.1617647058824"/>
    <n v="7223.1617647058847"/>
    <n v="64.301512219999992"/>
    <n v="0.11494252873563217"/>
    <n v="0.24712643678160914"/>
    <n v="0.24712643678160914"/>
    <n v="1301.4705882352939"/>
    <n v="2798.161764705882"/>
    <n v="2798.161764705882"/>
    <n v="38.074737295019148"/>
    <n v="4.9553150744252852"/>
    <n v="0.61835344146771132"/>
  </r>
  <r>
    <n v="4"/>
    <x v="2"/>
    <s v="brandon"/>
    <s v="N by Pop by cult"/>
    <n v="250"/>
    <n v="600"/>
    <s v="Doongara"/>
    <x v="45"/>
    <n v="5.4954032258064505"/>
    <n v="11659.558823529409"/>
    <n v="1708.0882352941173"/>
    <n v="2525"/>
    <n v="7426.4705882352937"/>
    <n v="32.057312735968374"/>
    <n v="0.1464968152866242"/>
    <n v="0.21656050955414016"/>
    <n v="0.21656050955414016"/>
    <n v="1708.0882352941173"/>
    <n v="2525"/>
    <n v="2525"/>
    <n v="21.873151173132598"/>
    <n v="3.7361272187637513"/>
    <n v="0.40533667231526938"/>
  </r>
  <r>
    <n v="4"/>
    <x v="2"/>
    <s v="brandon"/>
    <s v="N by Pop by cult"/>
    <n v="200"/>
    <n v="150"/>
    <s v="YRL 39"/>
    <x v="28"/>
    <n v="5.8832483120780195"/>
    <n v="12020.955882352939"/>
    <n v="1250.7352941176468"/>
    <n v="2918.3823529411757"/>
    <n v="7851.8382352941171"/>
    <n v="55.740051168888897"/>
    <n v="0.10404624277456646"/>
    <n v="0.24277456647398843"/>
    <n v="0.24277456647398843"/>
    <n v="1250.7352941176468"/>
    <n v="2918.3823529411761"/>
    <n v="2918.3823529411761"/>
    <n v="29.430516189595377"/>
    <n v="3.6809785322427744"/>
    <n v="0.42089777201617601"/>
  </r>
  <r>
    <n v="4"/>
    <x v="2"/>
    <s v="brandon"/>
    <s v="N by Pop by cult"/>
    <n v="150"/>
    <n v="450"/>
    <s v="Viet 4"/>
    <x v="33"/>
    <n v="4.5198987246811706"/>
    <n v="11264.516129032256"/>
    <n v="1486.2903225806451"/>
    <n v="3207.2580645161293"/>
    <n v="6570.9677419354821"/>
    <n v="73.066304828947338"/>
    <n v="0.13194444444444448"/>
    <n v="0.28472222222222227"/>
    <n v="0.28472222222222227"/>
    <n v="1486.2903225806454"/>
    <n v="3207.2580645161293"/>
    <n v="3207.2580645161293"/>
    <n v="45.978689684027763"/>
    <n v="6.8337681522309008"/>
    <n v="0.34507588774341363"/>
  </r>
  <r>
    <n v="4"/>
    <x v="2"/>
    <s v="brandon"/>
    <s v="N by Pop by cult"/>
    <n v="200"/>
    <n v="450"/>
    <s v="YRL 39"/>
    <x v="1"/>
    <n v="5.2291541635408851"/>
    <n v="7717.4242424242439"/>
    <n v="1012.1212121212126"/>
    <n v="1454.9242424242423"/>
    <n v="5250.3787878787889"/>
    <n v="60.931132143749998"/>
    <n v="0.13114754098360659"/>
    <n v="0.18852459016393439"/>
    <n v="0.18852459016393439"/>
    <n v="1012.1212121212125"/>
    <n v="1454.9242424242423"/>
    <n v="1454.9242424242423"/>
    <n v="43.229827696721323"/>
    <n v="4.3753825608196752"/>
    <n v="0.58271677691681678"/>
  </r>
  <r>
    <n v="4"/>
    <x v="2"/>
    <s v="brandon"/>
    <s v="N by Pop by cult"/>
    <n v="150"/>
    <n v="600"/>
    <s v="YRL 39"/>
    <x v="13"/>
    <n v="5.1101987996999254"/>
    <n v="12375"/>
    <n v="1540"/>
    <n v="2969.9999999999995"/>
    <n v="7865"/>
    <n v="69.449096071428542"/>
    <n v="0.12444444444444444"/>
    <n v="0.23999999999999996"/>
    <n v="0.23999999999999996"/>
    <n v="1540"/>
    <n v="2969.9999999999995"/>
    <n v="2969.9999999999995"/>
    <n v="61.732529841269795"/>
    <n v="9.5068095955555485"/>
    <n v="0.35513300749429783"/>
  </r>
  <r>
    <n v="4"/>
    <x v="2"/>
    <s v="brandon"/>
    <s v="N by Pop by cult"/>
    <n v="250"/>
    <n v="300"/>
    <s v="Doongara"/>
    <x v="11"/>
    <n v="7.0051987996999232"/>
    <n v="8957.6923076923085"/>
    <n v="922.11538461538464"/>
    <n v="1778.3653846153845"/>
    <n v="6257.211538461539"/>
    <n v="23.080006582467515"/>
    <n v="0.10294117647058823"/>
    <n v="0.19852941176470587"/>
    <n v="0.19852941176470587"/>
    <n v="922.11538461538464"/>
    <n v="1778.3653846153848"/>
    <n v="1778.3653846153848"/>
    <n v="16.695394268716559"/>
    <n v="1.5395079907403058"/>
    <n v="0.67254720979514926"/>
  </r>
  <r>
    <n v="4"/>
    <x v="2"/>
    <s v="brandon"/>
    <s v="N by Pop by cult"/>
    <n v="200"/>
    <n v="150"/>
    <s v="YUA16-V30"/>
    <x v="8"/>
    <n v="3.69635408852213"/>
    <n v="9473.4375000000018"/>
    <n v="1612.5000000000002"/>
    <n v="2418.7500000000005"/>
    <n v="5442.1875000000009"/>
    <n v="35.069573824999985"/>
    <n v="0.1702127659574468"/>
    <n v="0.25531914893617025"/>
    <n v="0.25531914893617025"/>
    <n v="1612.5000000000002"/>
    <n v="2418.7500000000009"/>
    <n v="2418.7500000000009"/>
    <n v="28.510037787234019"/>
    <n v="4.5972435931914868"/>
    <n v="0.33555554846158336"/>
  </r>
  <r>
    <n v="4"/>
    <x v="2"/>
    <s v="brandon"/>
    <s v="N by Pop by cult"/>
    <n v="250"/>
    <n v="450"/>
    <s v="Doongara"/>
    <x v="14"/>
    <n v="4.6752963240810193"/>
    <n v="11618.092105263157"/>
    <n v="2468.0921052631584"/>
    <n v="3491.447368421052"/>
    <n v="5658.5526315789466"/>
    <n v="18.596228078611635"/>
    <n v="0.21243523316062182"/>
    <n v="0.30051813471502592"/>
    <n v="0.30051813471502592"/>
    <n v="2468.0921052631584"/>
    <n v="3491.4473684210525"/>
    <n v="3491.4473684210525"/>
    <n v="17.255031473096864"/>
    <n v="4.2587006954817701"/>
    <n v="0.34607703246630472"/>
  </r>
  <r>
    <n v="4"/>
    <x v="2"/>
    <s v="brandon"/>
    <s v="N by Pop by cult"/>
    <n v="150"/>
    <n v="450"/>
    <s v="Doongara"/>
    <x v="16"/>
    <n v="6.6331451612903214"/>
    <n v="14494.117647058823"/>
    <n v="1811.7647058823529"/>
    <n v="3376.4705882352946"/>
    <n v="9305.8823529411784"/>
    <n v="20.243946329144368"/>
    <n v="0.125"/>
    <n v="0.23295454545454547"/>
    <n v="0.23295454545454547"/>
    <n v="1811.7647058823532"/>
    <n v="3376.4705882352946"/>
    <n v="3376.4705882352946"/>
    <n v="12.841309238636352"/>
    <n v="2.3265430855882334"/>
    <n v="0.39357379163175527"/>
  </r>
  <r>
    <n v="4"/>
    <x v="2"/>
    <s v="brandon"/>
    <s v="N by Pop by cult"/>
    <n v="250"/>
    <n v="300"/>
    <s v="YUA16-V30"/>
    <x v="46"/>
    <n v="5.9887096774193544"/>
    <n v="8154.5454545454522"/>
    <n v="1045.4545454545453"/>
    <n v="1672.7272727272727"/>
    <n v="5436.3636363636351"/>
    <n v="45.878472576"/>
    <n v="0.12820512820512822"/>
    <n v="0.20512820512820518"/>
    <n v="0.20512820512820518"/>
    <n v="1045.4545454545455"/>
    <n v="1672.7272727272727"/>
    <n v="1672.7272727272727"/>
    <n v="30.328317207692319"/>
    <n v="3.1706877080769242"/>
    <n v="0.63158521235660103"/>
  </r>
  <r>
    <n v="4"/>
    <x v="2"/>
    <s v="brandon"/>
    <s v="N by Pop by cult"/>
    <n v="150"/>
    <n v="300"/>
    <s v="YUA16-V30"/>
    <x v="30"/>
    <n v="4.4592123030757671"/>
    <n v="8060.8695652173938"/>
    <n v="1017.3913043478265"/>
    <n v="1760.8695652173922"/>
    <n v="5282.6086956521749"/>
    <n v="33.972210778076906"/>
    <n v="0.12621359223300974"/>
    <n v="0.21844660194174761"/>
    <n v="0.21844660194174761"/>
    <n v="1017.3913043478266"/>
    <n v="1760.8695652173922"/>
    <n v="1760.8695652173922"/>
    <n v="27.018728614563095"/>
    <n v="2.7488619546990294"/>
    <n v="0.47574551971326134"/>
  </r>
  <r>
    <n v="4"/>
    <x v="2"/>
    <s v="brandon"/>
    <s v="N by Pop by cult"/>
    <n v="150"/>
    <n v="150"/>
    <s v="Viet 4"/>
    <x v="42"/>
    <n v="7.3165022505626407"/>
    <n v="6642.857142857144"/>
    <n v="928.57142857142878"/>
    <n v="1250.0000000000002"/>
    <n v="4464.2857142857147"/>
    <n v="36.205332725274758"/>
    <n v="0.13978494623655915"/>
    <n v="0.18817204301075269"/>
    <n v="0.18817204301075269"/>
    <n v="928.57142857142867"/>
    <n v="1250"/>
    <n v="1250"/>
    <n v="24.948396774193576"/>
    <n v="2.3166368433179754"/>
    <n v="0.94721168921262555"/>
  </r>
  <r>
    <n v="4"/>
    <x v="2"/>
    <s v="brandon"/>
    <s v="N by Pop by cult"/>
    <n v="150"/>
    <n v="150"/>
    <s v="YUA16-V30"/>
    <x v="43"/>
    <n v="5.7682033008252072"/>
    <n v="13012.195121951221"/>
    <n v="1951.8292682926829"/>
    <n v="2957.3170731707323"/>
    <n v="8103.0487804878048"/>
    <n v="31.71929222597403"/>
    <n v="0.15"/>
    <n v="0.22727272727272732"/>
    <n v="0.22727272727272732"/>
    <n v="1951.8292682926831"/>
    <n v="2957.3170731707328"/>
    <n v="2957.3170731707328"/>
    <n v="25.0094419474026"/>
    <n v="4.8814160776607149"/>
    <n v="0.38123120597393961"/>
  </r>
  <r>
    <n v="4"/>
    <x v="2"/>
    <s v="brandon"/>
    <s v="N by Pop by cult"/>
    <n v="250"/>
    <n v="600"/>
    <s v="YUA16-V30"/>
    <x v="5"/>
    <n v="6.4882201800450092"/>
    <n v="6225"/>
    <n v="825"/>
    <n v="1325"/>
    <n v="4075"/>
    <n v="29.051742419999989"/>
    <n v="0.13253012048192772"/>
    <n v="0.21285140562248997"/>
    <n v="0.21285140562248997"/>
    <n v="825.00000000000011"/>
    <n v="1325"/>
    <n v="1325"/>
    <n v="16.161463134136543"/>
    <n v="1.3333207085662651"/>
    <n v="0.89636455499417"/>
  </r>
  <r>
    <n v="4"/>
    <x v="2"/>
    <s v="brandon"/>
    <s v="N by Pop by cult"/>
    <n v="150"/>
    <n v="450"/>
    <s v="YRL 39"/>
    <x v="0"/>
    <n v="5.3169542385596396"/>
    <n v="6694.3181818181829"/>
    <n v="1297.3484848484845"/>
    <n v="1764.3939393939395"/>
    <n v="3632.5757575757575"/>
    <n v="47.63723474618179"/>
    <n v="0.19379844961240306"/>
    <n v="0.26356589147286819"/>
    <n v="0.26356589147286819"/>
    <n v="1297.3484848484845"/>
    <n v="1764.3939393939393"/>
    <n v="1764.3939393939393"/>
    <n v="36.26865879069765"/>
    <n v="4.7053089529598262"/>
    <n v="0.68305397517262512"/>
  </r>
  <r>
    <n v="4"/>
    <x v="2"/>
    <s v="brandon"/>
    <s v="N by Pop by cult"/>
    <n v="250"/>
    <n v="300"/>
    <s v="Viet 4"/>
    <x v="12"/>
    <n v="5.4496924231057768"/>
    <n v="9198.5714285714294"/>
    <n v="1321.0714285714287"/>
    <n v="3425.0000000000005"/>
    <n v="4452.5"/>
    <n v="59.008189451851926"/>
    <n v="0.14361702127659573"/>
    <n v="0.37234042553191488"/>
    <n v="0.37234042553191488"/>
    <n v="1321.0714285714289"/>
    <n v="3425.0000000000009"/>
    <n v="3425.0000000000009"/>
    <n v="38.026963333333377"/>
    <n v="5.0236334775000069"/>
    <n v="0.50950688596205573"/>
  </r>
  <r>
    <n v="4"/>
    <x v="2"/>
    <s v="brandon"/>
    <s v="N by Pop by cult"/>
    <n v="150"/>
    <n v="300"/>
    <s v="Doongara"/>
    <x v="35"/>
    <n v="5.3931582895723942"/>
    <n v="13300.347222222224"/>
    <n v="1245.1388888888891"/>
    <n v="3509.0277777777783"/>
    <n v="8546.1805555555566"/>
    <n v="44.764014147727288"/>
    <n v="9.3617021276595755E-2"/>
    <n v="0.26382978723404255"/>
    <n v="0.26382978723404255"/>
    <n v="1245.1388888888891"/>
    <n v="3509.0277777777783"/>
    <n v="3509.0277777777783"/>
    <n v="20.115233591489368"/>
    <n v="2.5046259603847529"/>
    <n v="0.34872143197005362"/>
  </r>
  <r>
    <n v="4"/>
    <x v="2"/>
    <s v="brandon"/>
    <s v="N by Pop by cult"/>
    <n v="250"/>
    <n v="450"/>
    <s v="Viet 4"/>
    <x v="34"/>
    <n v="6.2516579144786197"/>
    <n v="12164.361702127659"/>
    <n v="1910.1063829787231"/>
    <n v="3769.9468085106378"/>
    <n v="6484.3085106382969"/>
    <n v="59.880280652631654"/>
    <n v="0.15702479338842976"/>
    <n v="0.30991735537190085"/>
    <n v="0.30991735537190085"/>
    <n v="1910.1063829787233"/>
    <n v="3769.9468085106382"/>
    <n v="3769.9468085106382"/>
    <n v="48.03547486776867"/>
    <n v="9.1752867154338986"/>
    <n v="0.44198174455065953"/>
  </r>
  <r>
    <n v="4"/>
    <x v="2"/>
    <s v="brandon"/>
    <s v="N by Pop by cult"/>
    <n v="200"/>
    <n v="600"/>
    <s v="Doongara"/>
    <x v="25"/>
    <n v="5.4249062265566383"/>
    <n v="25714.6875"/>
    <n v="3459.375"/>
    <n v="5765.6250000000009"/>
    <n v="16489.6875"/>
    <n v="19.181405092500004"/>
    <n v="0.13452914798206278"/>
    <n v="0.22421524663677134"/>
    <n v="0.22421524663677134"/>
    <n v="3459.375"/>
    <n v="5765.6250000000009"/>
    <n v="5765.6250000000009"/>
    <n v="12.743002884902845"/>
    <n v="4.4082825604960778"/>
    <n v="0.18143014006445574"/>
  </r>
  <r>
    <n v="4"/>
    <x v="2"/>
    <s v="brandon"/>
    <s v="N by Pop by cult"/>
    <n v="200"/>
    <n v="450"/>
    <s v="YUA16-V30"/>
    <x v="29"/>
    <n v="5.4148537134283563"/>
    <n v="10855.30303030303"/>
    <n v="2090.151515151515"/>
    <n v="3101.5151515151515"/>
    <n v="5663.6363636363621"/>
    <n v="26.116061782258026"/>
    <n v="0.19254658385093168"/>
    <n v="0.2857142857142857"/>
    <n v="0.2857142857142857"/>
    <n v="2090.151515151515"/>
    <n v="3101.515151515151"/>
    <n v="3101.515151515151"/>
    <n v="19.993063835403699"/>
    <n v="4.1788532668089999"/>
    <n v="0.42898610757790989"/>
  </r>
  <r>
    <n v="4"/>
    <x v="2"/>
    <s v="brandon"/>
    <s v="N by Pop by cult"/>
    <n v="250"/>
    <n v="150"/>
    <s v="Viet 4"/>
    <x v="15"/>
    <n v="8.8178994748687156"/>
    <n v="7793.20652173913"/>
    <n v="840.7608695652176"/>
    <n v="1422.8260869565215"/>
    <n v="5529.6195652173901"/>
    <n v="28.539012349230767"/>
    <n v="0.10788381742738593"/>
    <n v="0.18257261410788381"/>
    <n v="0.18257261410788381"/>
    <n v="840.7608695652176"/>
    <n v="1422.8260869565215"/>
    <n v="1422.8260869565215"/>
    <n v="18.635432829045648"/>
    <n v="1.5667942710072622"/>
    <n v="0.97307745242388188"/>
  </r>
  <r>
    <n v="4"/>
    <x v="2"/>
    <s v="brandon"/>
    <s v="N by Pop by cult"/>
    <n v="200"/>
    <n v="450"/>
    <s v="Viet 4"/>
    <x v="39"/>
    <n v="6.1911627906976738"/>
    <n v="7620.833333333333"/>
    <n v="904.16666666666686"/>
    <n v="1463.8888888888891"/>
    <n v="5252.7777777777774"/>
    <n v="51.90797379047612"/>
    <n v="0.1186440677966102"/>
    <n v="0.19209039548022602"/>
    <n v="0.19209039548022602"/>
    <n v="904.16666666666686"/>
    <n v="1463.8888888888891"/>
    <n v="1463.8888888888891"/>
    <n v="30.792865807909571"/>
    <n v="2.7841882834651575"/>
    <n v="0.69866375068343356"/>
  </r>
  <r>
    <n v="4"/>
    <x v="2"/>
    <s v="brandon"/>
    <s v="N by Pop by cult"/>
    <n v="250"/>
    <n v="150"/>
    <s v="YRL 39"/>
    <x v="37"/>
    <n v="6.9843735933983488"/>
    <n v="9079.6511627906984"/>
    <n v="1123.2558139534885"/>
    <n v="2199.7093023255816"/>
    <n v="5756.6860465116279"/>
    <n v="52.533863186458291"/>
    <n v="0.12371134020618557"/>
    <n v="0.24226804123711337"/>
    <n v="0.24226804123711337"/>
    <n v="1123.2558139534885"/>
    <n v="2199.7093023255811"/>
    <n v="2199.7093023255811"/>
    <n v="38.281984753865949"/>
    <n v="4.3000461944458737"/>
    <n v="0.6615409758183286"/>
  </r>
  <r>
    <n v="4"/>
    <x v="2"/>
    <s v="brandon"/>
    <s v="N by Pop by cult"/>
    <n v="200"/>
    <n v="300"/>
    <s v="Viet 4"/>
    <x v="4"/>
    <n v="6.1772036759189799"/>
    <n v="9802.5862068965544"/>
    <n v="1931.8965517241384"/>
    <n v="2075.0000000000005"/>
    <n v="5795.6896551724149"/>
    <n v="33.712170355555564"/>
    <n v="0.1970802919708029"/>
    <n v="0.21167883211678831"/>
    <n v="0.21167883211678831"/>
    <n v="1931.8965517241384"/>
    <n v="2075.0000000000005"/>
    <n v="2075.0000000000005"/>
    <n v="25.352121963503656"/>
    <n v="4.8977677000182505"/>
    <n v="0.5419381221613554"/>
  </r>
  <r>
    <n v="4"/>
    <x v="2"/>
    <s v="brandon"/>
    <s v="N by Pop by cult"/>
    <n v="250"/>
    <n v="450"/>
    <s v="YRL 39"/>
    <x v="47"/>
    <n v="5.7078863465866458"/>
    <n v="8424.2424242424222"/>
    <n v="848.48484848484873"/>
    <n v="1878.7878787878792"/>
    <n v="5696.9696969696961"/>
    <n v="68.529933436507946"/>
    <n v="0.10071942446043169"/>
    <n v="0.22302158273381301"/>
    <n v="0.22302158273381301"/>
    <n v="848.48484848484861"/>
    <n v="1878.7878787878788"/>
    <n v="1878.7878787878788"/>
    <n v="37.340286882494027"/>
    <n v="3.1682667657873722"/>
    <n v="0.58269717451844982"/>
  </r>
  <r>
    <n v="4"/>
    <x v="2"/>
    <s v="brandon"/>
    <s v="N by Pop by cult"/>
    <n v="150"/>
    <n v="150"/>
    <s v="YRL 39"/>
    <x v="3"/>
    <n v="5.200780195048762"/>
    <n v="9358.0882352941208"/>
    <n v="1682.3529411764714"/>
    <n v="2838.9705882352946"/>
    <n v="4836.7647058823541"/>
    <n v="80.378148312500016"/>
    <n v="0.17977528089887643"/>
    <n v="0.3033707865168539"/>
    <n v="0.3033707865168539"/>
    <n v="1682.3529411764714"/>
    <n v="2838.9705882352946"/>
    <n v="2838.9705882352946"/>
    <n v="40.270503483146079"/>
    <n v="6.7749199977528143"/>
    <n v="0.47794708227618682"/>
  </r>
  <r>
    <n v="4"/>
    <x v="2"/>
    <s v="brandon"/>
    <s v="N by Pop by cult"/>
    <n v="200"/>
    <n v="150"/>
    <s v="Doongara"/>
    <x v="38"/>
    <n v="6.9979913728432113"/>
    <n v="11586.111111111113"/>
    <n v="2209.4444444444448"/>
    <n v="2694.4444444444457"/>
    <n v="6682.2222222222226"/>
    <n v="28.748328963719491"/>
    <n v="0.19069767441860466"/>
    <n v="0.23255813953488377"/>
    <n v="0.23255813953488377"/>
    <n v="2209.4444444444448"/>
    <n v="2694.4444444444457"/>
    <n v="2694.4444444444457"/>
    <n v="23.951531694767425"/>
    <n v="5.2919578638938924"/>
    <n v="0.51943853489145475"/>
  </r>
  <r>
    <n v="4"/>
    <x v="2"/>
    <s v="brandon"/>
    <s v="N by Pop by cult"/>
    <n v="250"/>
    <n v="600"/>
    <s v="Viet 4"/>
    <x v="32"/>
    <n v="6.0522130532633147"/>
    <n v="13406.250000000002"/>
    <n v="1218.75"/>
    <n v="3187.5000000000009"/>
    <n v="9000.0000000000018"/>
    <n v="51.940440356410292"/>
    <n v="9.0909090909090898E-2"/>
    <n v="0.23776223776223779"/>
    <n v="0.23776223776223779"/>
    <n v="1218.7500000000002"/>
    <n v="3187.5000000000014"/>
    <n v="3187.5000000000014"/>
    <n v="21.124102537296043"/>
    <n v="2.5744999967329556"/>
    <n v="0.38824452966388434"/>
  </r>
  <r>
    <n v="4"/>
    <x v="2"/>
    <s v="brandon"/>
    <s v="N by Pop by cult"/>
    <n v="250"/>
    <n v="150"/>
    <s v="Doongara"/>
    <x v="6"/>
    <n v="5.1664516129032263"/>
    <n v="9651.1627906976737"/>
    <n v="1785.4651162790697"/>
    <n v="2654.0697674418607"/>
    <n v="5211.6279069767443"/>
    <n v="36.697555505585584"/>
    <n v="0.185"/>
    <n v="0.27500000000000002"/>
    <n v="0.27500000000000002"/>
    <n v="1785.4651162790697"/>
    <n v="2654.0697674418607"/>
    <n v="2654.0697674418607"/>
    <n v="32.080115829333337"/>
    <n v="5.7277927739466667"/>
    <n v="0.46037441119315986"/>
  </r>
  <r>
    <n v="4"/>
    <x v="2"/>
    <s v="brandon"/>
    <s v="N by Pop by cult"/>
    <n v="250"/>
    <n v="450"/>
    <s v="YUA16-V30"/>
    <x v="36"/>
    <n v="4.2972880720180049"/>
    <n v="13334.883720930231"/>
    <n v="1986.0465116279067"/>
    <n v="3901.1627906976746"/>
    <n v="7447.6744186046499"/>
    <n v="34.381934871428555"/>
    <n v="0.14893617021276595"/>
    <n v="0.29255319148936176"/>
    <n v="0.29255319148936176"/>
    <n v="1986.046511627907"/>
    <n v="3901.1627906976755"/>
    <n v="3901.1627906976755"/>
    <n v="25.02166923670211"/>
    <n v="4.9694198902659537"/>
    <n v="0.27714285473182043"/>
  </r>
  <r>
    <n v="4"/>
    <x v="2"/>
    <s v="brandon"/>
    <s v="N by Pop by cult"/>
    <n v="250"/>
    <n v="150"/>
    <s v="YUA16-V30"/>
    <x v="17"/>
    <n v="4.7843810952738179"/>
    <n v="5591.6666666666661"/>
    <n v="1581.4814814814813"/>
    <n v="1920.3703703703704"/>
    <n v="2089.8148148148148"/>
    <n v="76.385591883116859"/>
    <n v="0.28282828282828282"/>
    <n v="0.34343434343434348"/>
    <n v="0.34343434343434348"/>
    <n v="1581.4814814814813"/>
    <n v="1920.3703703703704"/>
    <n v="1920.3703703703704"/>
    <n v="58.330815619834688"/>
    <n v="9.224910470247929"/>
    <n v="0.73583923849814925"/>
  </r>
  <r>
    <n v="4"/>
    <x v="2"/>
    <s v="brandon"/>
    <s v="N by Pop by cult"/>
    <n v="200"/>
    <n v="300"/>
    <s v="YRL 39"/>
    <x v="10"/>
    <n v="4.9835971492873208"/>
    <n v="7277.5000000000009"/>
    <n v="1127.5000000000002"/>
    <n v="1947.5"/>
    <n v="4202.5000000000009"/>
    <n v="54.852932654545441"/>
    <n v="0.15492957746478875"/>
    <n v="0.26760563380281688"/>
    <n v="0.26760563380281688"/>
    <n v="1127.5000000000005"/>
    <n v="1947.5000000000002"/>
    <n v="1947.5000000000002"/>
    <n v="30.351220281690125"/>
    <n v="3.4221000867605631"/>
    <n v="0.58892388160592168"/>
  </r>
  <r>
    <n v="4"/>
    <x v="2"/>
    <s v="brandon"/>
    <s v="N by Pop by cult"/>
    <n v="200"/>
    <n v="300"/>
    <s v="YUA16-V30"/>
    <x v="2"/>
    <n v="4.8518454613653414"/>
    <n v="7987.890625"/>
    <n v="992.57812500000023"/>
    <n v="1559.765625"/>
    <n v="5435.546875"/>
    <n v="106.94347927619049"/>
    <n v="0.12426035502958584"/>
    <n v="0.19526627218934911"/>
    <n v="0.19526627218934911"/>
    <n v="992.57812500000034"/>
    <n v="1559.765625"/>
    <n v="1559.765625"/>
    <n v="57.465231147929025"/>
    <n v="5.7038731385503008"/>
    <n v="0.52236407490546899"/>
  </r>
  <r>
    <n v="4"/>
    <x v="2"/>
    <s v="brandon"/>
    <s v="N by Pop by cult"/>
    <n v="250"/>
    <n v="600"/>
    <s v="YRL 39"/>
    <x v="22"/>
    <n v="3.6412078019504879"/>
    <n v="12086.718750000002"/>
    <n v="2685.9375000000005"/>
    <n v="2685.9375000000005"/>
    <n v="6714.84375"/>
    <n v="53.73000579166672"/>
    <n v="0.22222222222222221"/>
    <n v="0.22222222222222221"/>
    <n v="0.22222222222222221"/>
    <n v="2685.9375000000005"/>
    <n v="2685.9375000000005"/>
    <n v="2685.9375000000005"/>
    <n v="41.530439259259296"/>
    <n v="11.154816419791679"/>
    <n v="0.25908096104887185"/>
  </r>
  <r>
    <n v="4"/>
    <x v="2"/>
    <s v="brandon"/>
    <s v="N by Pop by cult"/>
    <n v="200"/>
    <n v="600"/>
    <s v="YRL 39"/>
    <x v="9"/>
    <n v="5.0642085521380338"/>
    <n v="9850.8928571428569"/>
    <n v="1211.6071428571427"/>
    <n v="2370.5357142857147"/>
    <n v="6268.75"/>
    <n v="26.948400433229811"/>
    <n v="0.1229946524064171"/>
    <n v="0.24064171122994657"/>
    <n v="0.24064171122994657"/>
    <n v="1211.6071428571427"/>
    <n v="2370.5357142857147"/>
    <n v="2370.5357142857147"/>
    <n v="14.653619374331553"/>
    <n v="1.7754429902649924"/>
    <n v="0.44211417360820754"/>
  </r>
  <r>
    <n v="4"/>
    <x v="2"/>
    <s v="brandon"/>
    <s v="N by Pop by cult"/>
    <n v="150"/>
    <n v="450"/>
    <s v="YUA16-V30"/>
    <x v="44"/>
    <n v="4.30781695423856"/>
    <n v="8687.5000000000018"/>
    <n v="1250"/>
    <n v="2062.5"/>
    <n v="5375.0000000000018"/>
    <n v="95.939865999999924"/>
    <n v="0.1438848920863309"/>
    <n v="0.23741007194244598"/>
    <n v="0.23741007194244598"/>
    <n v="1250"/>
    <n v="2062.5"/>
    <n v="2062.5"/>
    <n v="51.27310413155184"/>
    <n v="6.40913801644398"/>
    <n v="0.42644288698073796"/>
  </r>
  <r>
    <n v="4"/>
    <x v="2"/>
    <s v="brandon"/>
    <s v="N by Pop by cult"/>
    <n v="150"/>
    <n v="600"/>
    <s v="Viet 4"/>
    <x v="24"/>
    <n v="4.8215153788447118"/>
    <n v="7640"/>
    <n v="880"/>
    <n v="1440"/>
    <n v="5320"/>
    <n v="57.967027726136294"/>
    <n v="0.11518324607329843"/>
    <n v="0.18848167539267016"/>
    <n v="0.18848167539267016"/>
    <n v="880"/>
    <n v="1440"/>
    <n v="1440"/>
    <n v="32.91395276832457"/>
    <n v="2.8964278436125626"/>
    <n v="0.54273602432021628"/>
  </r>
  <r>
    <n v="4"/>
    <x v="2"/>
    <s v="brandon"/>
    <s v="N by Pop by cult"/>
    <n v="200"/>
    <n v="150"/>
    <s v="Viet 4"/>
    <x v="20"/>
    <n v="5.7265847711927975"/>
    <n v="8832.3529411764703"/>
    <n v="1164.7058823529414"/>
    <n v="1601.4705882352941"/>
    <n v="6066.1764705882351"/>
    <n v="59.088103983333319"/>
    <n v="0.1318681318681319"/>
    <n v="0.18131868131868131"/>
    <n v="0.18131868131868131"/>
    <n v="1164.7058823529414"/>
    <n v="1601.4705882352939"/>
    <n v="1601.4705882352939"/>
    <n v="35.800336241758238"/>
    <n v="4.1696862210989014"/>
    <n v="0.55759353549676127"/>
  </r>
  <r>
    <n v="4"/>
    <x v="2"/>
    <s v="brandon"/>
    <s v="N by Pop by cult"/>
    <n v="200"/>
    <n v="150"/>
    <s v="Viet 4"/>
    <x v="20"/>
    <n v="4.6466616654163539"/>
    <n v="7568.359375"/>
    <n v="683.59375000000011"/>
    <n v="2490.234375"/>
    <n v="4394.5312500000009"/>
    <n v="39.740738400793603"/>
    <n v="9.0322580645161313E-2"/>
    <n v="0.32903225806451614"/>
    <n v="0.32903225806451614"/>
    <n v="683.59375000000011"/>
    <n v="2490.234375"/>
    <n v="2490.234375"/>
    <n v="19.468398910394239"/>
    <n v="1.3308475817652314"/>
    <n v="0.5280046618106139"/>
  </r>
  <r>
    <n v="4"/>
    <x v="2"/>
    <s v="brandon"/>
    <s v="N by Pop by cult"/>
    <n v="200"/>
    <n v="600"/>
    <s v="YRL 39"/>
    <x v="9"/>
    <n v="4.1000806451612899"/>
    <n v="8150"/>
    <n v="1000"/>
    <n v="2250"/>
    <n v="4900"/>
    <n v="84.300599551999909"/>
    <n v="0.12269938650306748"/>
    <n v="0.27607361963190186"/>
    <n v="0.27607361963190186"/>
    <n v="1000"/>
    <n v="2250"/>
    <n v="2250"/>
    <n v="50.101966758282153"/>
    <n v="5.0101966758282153"/>
    <n v="0.43264654660597657"/>
  </r>
  <r>
    <n v="4"/>
    <x v="2"/>
    <s v="brandon"/>
    <s v="N by Pop by cult"/>
    <n v="200"/>
    <n v="600"/>
    <s v="Viet 4"/>
    <x v="40"/>
    <n v="5.5912790697674417"/>
    <n v="10059.677419354837"/>
    <n v="1241.1290322580646"/>
    <n v="3331.4516129032263"/>
    <n v="5487.0967741935474"/>
    <n v="30.193845246710524"/>
    <n v="0.12337662337662342"/>
    <n v="0.33116883116883122"/>
    <n v="0.33116883116883122"/>
    <n v="1241.1290322580649"/>
    <n v="3331.4516129032259"/>
    <n v="3331.4516129032259"/>
    <n v="18.330421408279221"/>
    <n v="2.2750418183340106"/>
    <n v="0.47799743466410133"/>
  </r>
  <r>
    <n v="4"/>
    <x v="2"/>
    <s v="brandon"/>
    <s v="N by Pop by cult"/>
    <n v="200"/>
    <n v="600"/>
    <s v="Doongara"/>
    <x v="25"/>
    <n v="5.3338522130532633"/>
    <n v="12111.666666666668"/>
    <n v="1549.1666666666667"/>
    <n v="3027.916666666667"/>
    <n v="7534.5833333333339"/>
    <n v="57.108115648760318"/>
    <n v="0.12790697674418605"/>
    <n v="0.25"/>
    <n v="0.25"/>
    <n v="1549.166666666667"/>
    <n v="3027.916666666667"/>
    <n v="3027.916666666667"/>
    <n v="30.864196141649042"/>
    <n v="4.7813783856104655"/>
    <n v="0.37873506838248017"/>
  </r>
  <r>
    <n v="4"/>
    <x v="2"/>
    <s v="brandon"/>
    <s v="N by Pop by cult"/>
    <n v="250"/>
    <n v="450"/>
    <s v="YRL 39"/>
    <x v="47"/>
    <n v="5.0611552888222047"/>
    <n v="12334.677419354839"/>
    <n v="1685.483870967742"/>
    <n v="2911.2903225806454"/>
    <n v="7737.9032258064526"/>
    <n v="37.651532672727264"/>
    <n v="0.13664596273291926"/>
    <n v="0.23602484472049687"/>
    <n v="0.23602484472049687"/>
    <n v="1685.4838709677422"/>
    <n v="2911.2903225806449"/>
    <n v="2911.2903225806449"/>
    <n v="24.16557997628458"/>
    <n v="4.0730695282608691"/>
    <n v="0.35287453416149062"/>
  </r>
  <r>
    <n v="4"/>
    <x v="2"/>
    <s v="brandon"/>
    <s v="N by Pop by cult"/>
    <n v="150"/>
    <n v="300"/>
    <s v="Viet 4"/>
    <x v="27"/>
    <n v="4.7778338334583639"/>
    <n v="6639.732142857144"/>
    <n v="1098.660714285714"/>
    <n v="1480.8035714285716"/>
    <n v="4060.2678571428573"/>
    <n v="45.148313471014482"/>
    <n v="0.16546762589928055"/>
    <n v="0.22302158273381298"/>
    <n v="0.22302158273381298"/>
    <n v="1098.6607142857142"/>
    <n v="1480.8035714285718"/>
    <n v="1480.8035714285718"/>
    <n v="28.267075515587518"/>
    <n v="3.1055925376723605"/>
    <n v="0.6188407918223755"/>
  </r>
  <r>
    <n v="4"/>
    <x v="2"/>
    <s v="brandon"/>
    <s v="N by Pop by cult"/>
    <n v="150"/>
    <n v="450"/>
    <s v="YRL 39"/>
    <x v="0"/>
    <n v="4.6903038259564891"/>
    <n v="8006.25"/>
    <n v="1181.25"/>
    <n v="2428.1250000000005"/>
    <n v="4396.8750000000009"/>
    <n v="69.95951766349198"/>
    <n v="0.14754098360655737"/>
    <n v="0.30327868852459022"/>
    <n v="0.30327868852459022"/>
    <n v="1181.25"/>
    <n v="2428.1250000000005"/>
    <n v="2428.1250000000005"/>
    <n v="45.158295213114698"/>
    <n v="5.3343236220491734"/>
    <n v="0.50381405655863609"/>
  </r>
  <r>
    <n v="4"/>
    <x v="2"/>
    <s v="brandon"/>
    <s v="N by Pop by cult"/>
    <n v="150"/>
    <n v="300"/>
    <s v="YRL 39"/>
    <x v="21"/>
    <n v="5.1583495873968479"/>
    <n v="11691.40625"/>
    <n v="1841.796875"/>
    <n v="2882.8125000000005"/>
    <n v="6966.7968749999991"/>
    <n v="46.468695178985527"/>
    <n v="0.15753424657534246"/>
    <n v="0.24657534246575347"/>
    <n v="0.24657534246575347"/>
    <n v="1841.796875"/>
    <n v="2882.8125000000005"/>
    <n v="2882.8125000000005"/>
    <n v="32.993401168949788"/>
    <n v="6.0767143168593067"/>
    <n v="0.37943944041473104"/>
  </r>
  <r>
    <n v="4"/>
    <x v="2"/>
    <s v="brandon"/>
    <s v="N by Pop by cult"/>
    <n v="150"/>
    <n v="300"/>
    <s v="YUA16-V30"/>
    <x v="30"/>
    <n v="6.5850637659414861"/>
    <n v="12668.96551724138"/>
    <n v="1289.6551724137935"/>
    <n v="2958.6206896551726"/>
    <n v="8420.6896551724149"/>
    <n v="46.028633486928058"/>
    <n v="0.10179640718562874"/>
    <n v="0.23353293413173651"/>
    <n v="0.23353293413173651"/>
    <n v="1289.6551724137935"/>
    <n v="2958.620689655173"/>
    <n v="2958.620689655173"/>
    <n v="20.904759381902842"/>
    <n v="2.6959931064936775"/>
    <n v="0.44701004442727449"/>
  </r>
  <r>
    <n v="4"/>
    <x v="2"/>
    <s v="brandon"/>
    <s v="N by Pop by cult"/>
    <n v="250"/>
    <n v="300"/>
    <s v="YUA16-V30"/>
    <x v="46"/>
    <n v="6.7941166541635409"/>
    <n v="9611.538461538461"/>
    <n v="1029.8076923076919"/>
    <n v="2288.4615384615381"/>
    <n v="6293.2692307692305"/>
    <n v="24.42716994370371"/>
    <n v="0.10714285714285712"/>
    <n v="0.23809523809523808"/>
    <n v="0.23809523809523808"/>
    <n v="1029.8076923076922"/>
    <n v="2288.4615384615381"/>
    <n v="2288.4615384615381"/>
    <n v="10.006928863492066"/>
    <n v="1.0305212320000001"/>
    <n v="0.6079089571312396"/>
  </r>
  <r>
    <n v="4"/>
    <x v="2"/>
    <s v="brandon"/>
    <s v="N by Pop by cult"/>
    <n v="150"/>
    <n v="150"/>
    <s v="YRL 39"/>
    <x v="3"/>
    <n v="6.4660915228807196"/>
    <n v="7697.1774193548381"/>
    <n v="773.79032258064524"/>
    <n v="1669.7580645161293"/>
    <n v="5253.6290322580644"/>
    <n v="37.845232834586419"/>
    <n v="0.10052910052910055"/>
    <n v="0.21693121693121697"/>
    <n v="0.21693121693121697"/>
    <n v="773.79032258064524"/>
    <n v="1669.7580645161293"/>
    <n v="1669.7580645161293"/>
    <n v="19.022736080876772"/>
    <n v="1.4719609088388117"/>
    <n v="0.72245167373880237"/>
  </r>
  <r>
    <n v="4"/>
    <x v="2"/>
    <s v="brandon"/>
    <s v="N by Pop by cult"/>
    <n v="250"/>
    <n v="150"/>
    <s v="YRL 39"/>
    <x v="37"/>
    <n v="5.4434358589647411"/>
    <n v="11456.25"/>
    <n v="1543.7500000000002"/>
    <n v="2843.75"/>
    <n v="7068.75"/>
    <n v="33.162314101435392"/>
    <n v="0.13475177304964542"/>
    <n v="0.24822695035460993"/>
    <n v="0.24822695035460993"/>
    <n v="1543.75"/>
    <n v="2843.7499999999995"/>
    <n v="2843.7499999999995"/>
    <n v="20.009017717601541"/>
    <n v="3.0888921101547377"/>
    <n v="0.40862890026925719"/>
  </r>
  <r>
    <n v="4"/>
    <x v="2"/>
    <s v="brandon"/>
    <s v="N by Pop by cult"/>
    <n v="150"/>
    <n v="150"/>
    <s v="Doongara"/>
    <x v="18"/>
    <n v="3.9086759189797449"/>
    <n v="11794.285714285716"/>
    <n v="1290.0000000000005"/>
    <n v="3010"/>
    <n v="7494.2857142857147"/>
    <n v="26.888998593073591"/>
    <n v="0.10937500000000003"/>
    <n v="0.25520833333333331"/>
    <n v="0.25520833333333331"/>
    <n v="1290.0000000000005"/>
    <n v="3010"/>
    <n v="3010"/>
    <n v="14.497809540719699"/>
    <n v="1.8702174307528419"/>
    <n v="0.28500761909227307"/>
  </r>
  <r>
    <n v="4"/>
    <x v="2"/>
    <s v="brandon"/>
    <s v="N by Pop by cult"/>
    <n v="200"/>
    <n v="300"/>
    <s v="Doongara"/>
    <x v="7"/>
    <n v="5.2444861215303815"/>
    <n v="7980.8333333333348"/>
    <n v="1575.8333333333337"/>
    <n v="2033.3333333333333"/>
    <n v="4371.666666666667"/>
    <n v="23.426267161290305"/>
    <n v="0.19745222929936307"/>
    <n v="0.25477707006369421"/>
    <n v="0.25477707006369421"/>
    <n v="1575.8333333333335"/>
    <n v="2033.333333333333"/>
    <n v="2033.333333333333"/>
    <n v="17.345882531847121"/>
    <n v="2.7334219889769091"/>
    <n v="0.56513623028290194"/>
  </r>
  <r>
    <n v="4"/>
    <x v="2"/>
    <s v="brandon"/>
    <s v="N by Pop by cult"/>
    <n v="250"/>
    <n v="150"/>
    <s v="Doongara"/>
    <x v="6"/>
    <n v="6.4211740435108791"/>
    <n v="15312.5"/>
    <n v="1662.5000000000002"/>
    <n v="4025.0000000000005"/>
    <n v="9625"/>
    <n v="23.449457239097754"/>
    <n v="0.1085714285714286"/>
    <n v="0.2628571428571429"/>
    <n v="0.2628571428571429"/>
    <n v="1662.5000000000005"/>
    <n v="4025.0000000000005"/>
    <n v="4025.0000000000005"/>
    <n v="13.104108457142862"/>
    <n v="2.1785580310000014"/>
    <n v="0.36063410138248858"/>
  </r>
  <r>
    <n v="4"/>
    <x v="2"/>
    <s v="brandon"/>
    <s v="N by Pop by cult"/>
    <n v="200"/>
    <n v="450"/>
    <s v="Doongara"/>
    <x v="41"/>
    <n v="7.1666916729182306"/>
    <n v="11587.499999999998"/>
    <n v="1448.4374999999998"/>
    <n v="2575"/>
    <n v="7564.0624999999991"/>
    <n v="32.693457805555568"/>
    <n v="0.125"/>
    <n v="0.22222222222222227"/>
    <n v="0.22222222222222227"/>
    <n v="1448.4374999999998"/>
    <n v="2575"/>
    <n v="2575"/>
    <n v="20.119050957264964"/>
    <n v="2.9141187870913465"/>
    <n v="0.53189685770957318"/>
  </r>
  <r>
    <n v="4"/>
    <x v="2"/>
    <s v="brandon"/>
    <s v="N by Pop by cult"/>
    <n v="200"/>
    <n v="300"/>
    <s v="YRL 39"/>
    <x v="10"/>
    <n v="6.8733983495873971"/>
    <n v="10587.12121212121"/>
    <n v="1628.7878787878785"/>
    <n v="3094.6969696969686"/>
    <n v="5863.6363636363621"/>
    <n v="51.973665700000026"/>
    <n v="0.15384615384615385"/>
    <n v="0.29230769230769227"/>
    <n v="0.29230769230769227"/>
    <n v="1628.7878787878788"/>
    <n v="3094.6969696969691"/>
    <n v="3094.6969696969691"/>
    <n v="39.979742846153862"/>
    <n v="6.5118520544871821"/>
    <n v="0.55833143516648398"/>
  </r>
  <r>
    <n v="4"/>
    <x v="2"/>
    <s v="brandon"/>
    <s v="N by Pop by cult"/>
    <n v="250"/>
    <n v="450"/>
    <s v="Doongara"/>
    <x v="14"/>
    <n v="5.9304801200300075"/>
    <n v="19206.402439024394"/>
    <n v="2468.2926829268299"/>
    <n v="4242.3780487804888"/>
    <n v="12495.731707317073"/>
    <n v="39.256457767613611"/>
    <n v="0.12851405622489961"/>
    <n v="0.22088353413654624"/>
    <n v="0.22088353413654624"/>
    <n v="2468.2926829268295"/>
    <n v="4242.3780487804888"/>
    <n v="4242.3780487804888"/>
    <n v="26.182945753194581"/>
    <n v="6.4627173420080286"/>
    <n v="0.26554753913012746"/>
  </r>
  <r>
    <n v="4"/>
    <x v="2"/>
    <s v="brandon"/>
    <s v="N by Pop by cult"/>
    <n v="250"/>
    <n v="300"/>
    <s v="Viet 4"/>
    <x v="12"/>
    <n v="8.5115135033758413"/>
    <n v="11250"/>
    <n v="916.66666666666697"/>
    <n v="2083.333333333333"/>
    <n v="8249.9999999999982"/>
    <n v="48.63052819772723"/>
    <n v="8.1481481481481516E-2"/>
    <n v="0.18518518518518517"/>
    <n v="0.18518518518518517"/>
    <n v="916.66666666666708"/>
    <n v="2083.333333333333"/>
    <n v="2083.333333333333"/>
    <n v="25.02623673333332"/>
    <n v="2.2940717005555555"/>
    <n v="0.65065792114695309"/>
  </r>
  <r>
    <n v="4"/>
    <x v="2"/>
    <s v="brandon"/>
    <s v="N by Pop by cult"/>
    <n v="150"/>
    <n v="600"/>
    <s v="Viet 4"/>
    <x v="24"/>
    <n v="4.0340585146286569"/>
    <n v="9244.9218750000018"/>
    <n v="976.17187500000011"/>
    <n v="1894.921875"/>
    <n v="6373.8281250000009"/>
    <n v="81.661772941176437"/>
    <n v="0.10559006211180125"/>
    <n v="0.20496894409937885"/>
    <n v="0.20496894409937885"/>
    <n v="976.17187500000023"/>
    <n v="1894.921875"/>
    <n v="1894.921875"/>
    <n v="45.987582277432693"/>
    <n v="4.4891784418478249"/>
    <n v="0.37526442835198587"/>
  </r>
  <r>
    <n v="4"/>
    <x v="2"/>
    <s v="brandon"/>
    <s v="N by Pop by cult"/>
    <n v="200"/>
    <n v="150"/>
    <s v="Doongara"/>
    <x v="38"/>
    <n v="5.5898912228057025"/>
    <n v="16600.862068965518"/>
    <n v="1520.6896551724139"/>
    <n v="4942.2413793103451"/>
    <n v="10137.931034482759"/>
    <n v="36.020074993939389"/>
    <n v="9.1603053435114504E-2"/>
    <n v="0.29770992366412213"/>
    <n v="0.29770992366412213"/>
    <n v="1520.6896551724139"/>
    <n v="4942.2413793103451"/>
    <n v="4942.2413793103451"/>
    <n v="16.497744272033312"/>
    <n v="2.5087949048161007"/>
    <n v="0.28958173567383122"/>
  </r>
  <r>
    <n v="4"/>
    <x v="2"/>
    <s v="brandon"/>
    <s v="N by Pop by cult"/>
    <n v="250"/>
    <n v="300"/>
    <s v="Doongara"/>
    <x v="11"/>
    <n v="5.9107576894223568"/>
    <n v="15054.6875"/>
    <n v="2114.0624999999995"/>
    <n v="3267.1875000000005"/>
    <n v="9673.4374999999982"/>
    <n v="37.01327325930734"/>
    <n v="0.1404255319148936"/>
    <n v="0.21702127659574472"/>
    <n v="0.21702127659574472"/>
    <n v="2114.0624999999995"/>
    <n v="3267.1875000000005"/>
    <n v="3267.1875000000005"/>
    <n v="21.053604396352572"/>
    <n v="4.4508635544164097"/>
    <n v="0.33765241642533111"/>
  </r>
  <r>
    <n v="4"/>
    <x v="2"/>
    <s v="brandon"/>
    <s v="N by Pop by cult"/>
    <n v="200"/>
    <n v="450"/>
    <s v="YRL 39"/>
    <x v="1"/>
    <n v="5.6515903975993993"/>
    <n v="9185.4838709677406"/>
    <n v="959.67741935483889"/>
    <n v="2262.0967741935483"/>
    <n v="5963.7096774193533"/>
    <n v="110.32318008749996"/>
    <n v="0.10447761194029855"/>
    <n v="0.24626865671641793"/>
    <n v="0.24626865671641793"/>
    <n v="959.67741935483878"/>
    <n v="2262.0967741935478"/>
    <n v="2262.0967741935478"/>
    <n v="62.68690777425374"/>
    <n v="6.0159209880130611"/>
    <n v="0.5291357330992098"/>
  </r>
  <r>
    <n v="4"/>
    <x v="2"/>
    <s v="brandon"/>
    <s v="N by Pop by cult"/>
    <n v="250"/>
    <n v="150"/>
    <s v="Viet 4"/>
    <x v="15"/>
    <n v="5.0768473368342093"/>
    <n v="13820.588235294117"/>
    <n v="1213.9705882352937"/>
    <n v="3455.1470588235293"/>
    <n v="9151.4705882352937"/>
    <n v="40.857802445128186"/>
    <n v="8.7837837837837815E-2"/>
    <n v="0.25"/>
    <n v="0.25"/>
    <n v="1213.9705882352937"/>
    <n v="3455.1470588235293"/>
    <n v="3455.1470588235293"/>
    <n v="21.038150839639631"/>
    <n v="2.5539696350180163"/>
    <n v="0.31591193047250971"/>
  </r>
  <r>
    <n v="4"/>
    <x v="2"/>
    <s v="brandon"/>
    <s v="N by Pop by cult"/>
    <n v="250"/>
    <n v="600"/>
    <s v="YRL 39"/>
    <x v="22"/>
    <n v="8.2731301575393843"/>
    <n v="17278.125"/>
    <n v="1781.2500000000002"/>
    <n v="3562.5000000000005"/>
    <n v="11934.375"/>
    <n v="51.137209198333302"/>
    <n v="0.10309278350515465"/>
    <n v="0.2061855670103093"/>
    <n v="0.2061855670103093"/>
    <n v="1781.2500000000002"/>
    <n v="3562.5000000000005"/>
    <n v="3562.5000000000005"/>
    <n v="25.179115161512012"/>
    <n v="4.4850298881443278"/>
    <n v="0.41178611310451047"/>
  </r>
  <r>
    <n v="4"/>
    <x v="2"/>
    <s v="brandon"/>
    <s v="N by Pop by cult"/>
    <n v="150"/>
    <n v="450"/>
    <s v="YUA16-V30"/>
    <x v="44"/>
    <n v="4.948968492123031"/>
    <n v="10441.666666666666"/>
    <n v="991.66666666666663"/>
    <n v="2799.9999999999995"/>
    <n v="6649.9999999999991"/>
    <n v="33.180002635294102"/>
    <n v="9.4972067039106156E-2"/>
    <n v="0.26815642458100558"/>
    <n v="0.26815642458100558"/>
    <n v="991.66666666666652"/>
    <n v="2799.9999999999991"/>
    <n v="2799.9999999999991"/>
    <n v="14.77112547486033"/>
    <n v="1.4648032762569825"/>
    <n v="0.40760857812218426"/>
  </r>
  <r>
    <n v="4"/>
    <x v="2"/>
    <s v="brandon"/>
    <s v="N by Pop by cult"/>
    <n v="200"/>
    <n v="150"/>
    <s v="YRL 39"/>
    <x v="28"/>
    <n v="5.3197899474868722"/>
    <n v="13353.846153846152"/>
    <n v="1967.3076923076922"/>
    <n v="3398.0769230769229"/>
    <n v="7988.4615384615372"/>
    <n v="23.046420484848461"/>
    <n v="0.14732142857142858"/>
    <n v="0.25446428571428575"/>
    <n v="0.25446428571428575"/>
    <n v="1967.3076923076922"/>
    <n v="3398.0769230769233"/>
    <n v="3398.0769230769233"/>
    <n v="11.317438630952372"/>
    <n v="2.2264884075892839"/>
    <n v="0.34259937565036425"/>
  </r>
  <r>
    <n v="4"/>
    <x v="2"/>
    <s v="brandon"/>
    <s v="N by Pop by cult"/>
    <n v="200"/>
    <n v="300"/>
    <s v="Viet 4"/>
    <x v="4"/>
    <n v="5.5981582895723934"/>
    <n v="10991.37931034483"/>
    <n v="1025.8620689655177"/>
    <n v="2418.1034482758628"/>
    <n v="7547.4137931034511"/>
    <n v="49.15588365306116"/>
    <n v="9.3333333333333351E-2"/>
    <n v="0.22"/>
    <n v="0.22"/>
    <n v="1025.8620689655177"/>
    <n v="2418.1034482758628"/>
    <n v="2418.1034482758628"/>
    <n v="22.174765292380929"/>
    <n v="2.2748250601666653"/>
    <n v="0.43801746742567987"/>
  </r>
  <r>
    <n v="4"/>
    <x v="2"/>
    <s v="brandon"/>
    <s v="N by Pop by cult"/>
    <n v="150"/>
    <n v="450"/>
    <s v="Doongara"/>
    <x v="16"/>
    <n v="4.7129257314328568"/>
    <n v="14012.068965517239"/>
    <n v="2557.7586206896553"/>
    <n v="4893.1034482758623"/>
    <n v="6561.2068965517246"/>
    <n v="76.355785652173878"/>
    <n v="0.18253968253968256"/>
    <n v="0.34920634920634924"/>
    <n v="0.34920634920634924"/>
    <n v="2557.7586206896553"/>
    <n v="4893.1034482758623"/>
    <n v="4893.1034482758623"/>
    <n v="57.742980759637163"/>
    <n v="14.769260682227884"/>
    <n v="0.28925893378106426"/>
  </r>
  <r>
    <n v="4"/>
    <x v="2"/>
    <s v="brandon"/>
    <s v="N by Pop by cult"/>
    <n v="200"/>
    <n v="300"/>
    <s v="YUA16-V30"/>
    <x v="2"/>
    <n v="5.4923255813953471"/>
    <n v="12675"/>
    <n v="1275.0000000000002"/>
    <n v="2625.0000000000005"/>
    <n v="8775"/>
    <n v="26.639631570588222"/>
    <n v="0.10059171597633138"/>
    <n v="0.20710059171597636"/>
    <n v="0.20710059171597636"/>
    <n v="1275"/>
    <n v="2625"/>
    <n v="2625"/>
    <n v="11.909894456278762"/>
    <n v="1.518511543175542"/>
    <n v="0.37265483234713986"/>
  </r>
  <r>
    <n v="4"/>
    <x v="2"/>
    <s v="brandon"/>
    <s v="N by Pop by cult"/>
    <n v="250"/>
    <n v="150"/>
    <s v="YUA16-V30"/>
    <x v="17"/>
    <n v="6.6601650412603153"/>
    <n v="6758.467741935483"/>
    <n v="1029.4354838709676"/>
    <n v="1611.2903225806454"/>
    <n v="4117.7419354838703"/>
    <n v="33.975642365217389"/>
    <n v="0.15231788079470199"/>
    <n v="0.23841059602649012"/>
    <n v="0.23841059602649012"/>
    <n v="1029.4354838709676"/>
    <n v="1611.2903225806454"/>
    <n v="1611.2903225806454"/>
    <n v="22.281671271523177"/>
    <n v="2.2937543046854296"/>
    <n v="0.84749119980908061"/>
  </r>
  <r>
    <n v="4"/>
    <x v="2"/>
    <s v="brandon"/>
    <s v="N by Pop by cult"/>
    <n v="200"/>
    <n v="450"/>
    <s v="Viet 4"/>
    <x v="39"/>
    <n v="5.5490097524381081"/>
    <n v="9862.0689655172409"/>
    <n v="1517.2413793103451"/>
    <n v="2620.6896551724139"/>
    <n v="5724.1379310344828"/>
    <n v="32.763064128099167"/>
    <n v="0.15384615384615385"/>
    <n v="0.26573426573426573"/>
    <n v="0.26573426573426573"/>
    <n v="1517.2413793103451"/>
    <n v="2620.6896551724139"/>
    <n v="2620.6896551724139"/>
    <n v="20.587840947234575"/>
    <n v="3.1236724195804189"/>
    <n v="0.48388917211820426"/>
  </r>
  <r>
    <n v="4"/>
    <x v="2"/>
    <s v="brandon"/>
    <s v="N by Pop by cult"/>
    <n v="150"/>
    <n v="600"/>
    <s v="YUA16-V30"/>
    <x v="31"/>
    <n v="5.3623405851462866"/>
    <n v="8821.3709677419338"/>
    <n v="950.80645161290306"/>
    <n v="1795.9677419354839"/>
    <n v="6074.5967741935474"/>
    <n v="33.405523708333334"/>
    <n v="0.10778443113772454"/>
    <n v="0.20359281437125751"/>
    <n v="0.20359281437125751"/>
    <n v="950.80645161290317"/>
    <n v="1795.9677419354841"/>
    <n v="1795.9677419354841"/>
    <n v="16.911887342814371"/>
    <n v="1.60799315944985"/>
    <n v="0.5227773460712164"/>
  </r>
  <r>
    <n v="4"/>
    <x v="2"/>
    <s v="brandon"/>
    <s v="N by Pop by cult"/>
    <n v="200"/>
    <n v="150"/>
    <s v="YUA16-V30"/>
    <x v="8"/>
    <n v="4.6642948237059265"/>
    <n v="8136.2068965517246"/>
    <n v="1047.844827586207"/>
    <n v="2403.8793103448279"/>
    <n v="4684.4827586206902"/>
    <n v="42.911402051470574"/>
    <n v="0.12878787878787878"/>
    <n v="0.29545454545454547"/>
    <n v="0.29545454545454547"/>
    <n v="1047.844827586207"/>
    <n v="2403.8793103448279"/>
    <n v="2403.8793103448279"/>
    <n v="24.656551528409086"/>
    <n v="2.5836239985156246"/>
    <n v="0.49301764315840557"/>
  </r>
  <r>
    <n v="4"/>
    <x v="2"/>
    <s v="brandon"/>
    <s v="N by Pop by cult"/>
    <n v="250"/>
    <n v="600"/>
    <s v="Doongara"/>
    <x v="45"/>
    <n v="4.7972205551387841"/>
    <n v="9627.5735294117621"/>
    <n v="1375.3676470588239"/>
    <n v="1897.0588235294115"/>
    <n v="6355.1470588235279"/>
    <n v="50.737169670846384"/>
    <n v="0.1428571428571429"/>
    <n v="0.1970443349753695"/>
    <n v="0.1970443349753695"/>
    <n v="1375.3676470588236"/>
    <n v="1897.0588235294117"/>
    <n v="1897.0588235294117"/>
    <n v="32.858357501119571"/>
    <n v="4.519232184253247"/>
    <n v="0.42852019408793091"/>
  </r>
  <r>
    <n v="4"/>
    <x v="2"/>
    <s v="brandon"/>
    <s v="N by Pop by cult"/>
    <n v="150"/>
    <n v="450"/>
    <s v="Viet 4"/>
    <x v="33"/>
    <n v="6.8974643660915227"/>
    <n v="9500"/>
    <n v="1129.72972972973"/>
    <n v="2567.5675675675684"/>
    <n v="5802.7027027027034"/>
    <n v="46.864156100000024"/>
    <n v="0.11891891891891893"/>
    <n v="0.27027027027027034"/>
    <n v="0.27027027027027034"/>
    <n v="1129.7297297297298"/>
    <n v="2567.5675675675684"/>
    <n v="2567.5675675675684"/>
    <n v="31.242770733333355"/>
    <n v="3.5295886936576601"/>
    <n v="0.62440203735144317"/>
  </r>
  <r>
    <n v="4"/>
    <x v="2"/>
    <s v="brandon"/>
    <s v="N by Pop by cult"/>
    <n v="200"/>
    <n v="600"/>
    <s v="YUA16-V30"/>
    <x v="19"/>
    <n v="4.129032258064516"/>
    <n v="6750.0000000000018"/>
    <n v="1150.0000000000002"/>
    <n v="1550.0000000000005"/>
    <n v="4050.0000000000009"/>
    <n v="70.625600691787469"/>
    <n v="0.17037037037037034"/>
    <n v="0.22962962962962963"/>
    <n v="0.22962962962962963"/>
    <n v="1150"/>
    <n v="1550.0000000000005"/>
    <n v="1550.0000000000005"/>
    <n v="47.776141644444444"/>
    <n v="5.4942562891111111"/>
    <n v="0.52606929510155298"/>
  </r>
  <r>
    <n v="4"/>
    <x v="2"/>
    <s v="brandon"/>
    <s v="N by Pop by cult"/>
    <n v="150"/>
    <n v="150"/>
    <s v="Viet 4"/>
    <x v="42"/>
    <n v="5.0317779444861213"/>
    <n v="7633.1250000000009"/>
    <n v="958.75000000000011"/>
    <n v="1696.2500000000002"/>
    <n v="4978.125"/>
    <n v="44.039769415384626"/>
    <n v="0.12560386473429952"/>
    <n v="0.22222222222222221"/>
    <n v="0.22222222222222221"/>
    <n v="958.75000000000023"/>
    <n v="1696.2500000000002"/>
    <n v="1696.2500000000002"/>
    <n v="30.730918003220619"/>
    <n v="2.9463267635587775"/>
    <n v="0.56691447241569659"/>
  </r>
  <r>
    <n v="4"/>
    <x v="2"/>
    <s v="brandon"/>
    <s v="N by Pop by cult"/>
    <n v="250"/>
    <n v="450"/>
    <s v="YUA16-V30"/>
    <x v="36"/>
    <n v="3.7658252063015754"/>
    <n v="10865.625"/>
    <n v="1470.535714285714"/>
    <n v="2614.2857142857142"/>
    <n v="6780.8035714285706"/>
    <n v="54.675654287878793"/>
    <n v="0.13533834586466165"/>
    <n v="0.24060150375939848"/>
    <n v="0.24060150375939848"/>
    <n v="1470.5357142857142"/>
    <n v="2614.2857142857142"/>
    <n v="2614.2857142857142"/>
    <n v="31.875685090909094"/>
    <n v="4.6874333343506498"/>
    <n v="0.29806013712228746"/>
  </r>
  <r>
    <n v="4"/>
    <x v="2"/>
    <s v="brandon"/>
    <s v="N by Pop by cult"/>
    <n v="200"/>
    <n v="450"/>
    <s v="YUA16-V30"/>
    <x v="29"/>
    <n v="3.508959114778694"/>
    <n v="7578.75"/>
    <n v="1236.2499999999998"/>
    <n v="1666.2500000000002"/>
    <n v="4676.25"/>
    <n v="43.123363347826086"/>
    <n v="0.16312056737588651"/>
    <n v="0.21985815602836883"/>
    <n v="0.21985815602836883"/>
    <n v="1236.25"/>
    <n v="1666.2500000000002"/>
    <n v="1666.2500000000002"/>
    <n v="30.147032127659575"/>
    <n v="3.726926846781915"/>
    <n v="0.39817975770538377"/>
  </r>
  <r>
    <n v="4"/>
    <x v="2"/>
    <s v="brandon"/>
    <s v="N by Pop by cult"/>
    <n v="250"/>
    <n v="450"/>
    <s v="Viet 4"/>
    <x v="34"/>
    <n v="6.0656901725431362"/>
    <n v="16259.999999999998"/>
    <n v="1806.6666666666672"/>
    <n v="3274.583333333333"/>
    <n v="11178.749999999998"/>
    <n v="86.248667249999926"/>
    <n v="0.11111111111111116"/>
    <n v="0.20138888888888892"/>
    <n v="0.20138888888888892"/>
    <n v="1806.666666666667"/>
    <n v="3274.583333333333"/>
    <n v="3274.583333333333"/>
    <n v="47.915926249999984"/>
    <n v="8.6568106758333325"/>
    <n v="0.32081756140142054"/>
  </r>
  <r>
    <n v="4"/>
    <x v="2"/>
    <s v="brandon"/>
    <s v="N by Pop by cult"/>
    <n v="150"/>
    <n v="300"/>
    <s v="Doongara"/>
    <x v="35"/>
    <n v="4.4939234808702171"/>
    <n v="9482.7586206896558"/>
    <n v="1090.5172413793105"/>
    <n v="1896.5517241379314"/>
    <n v="6495.6896551724139"/>
    <n v="35.149078523076888"/>
    <n v="0.11499999999999999"/>
    <n v="0.2"/>
    <n v="0.2"/>
    <n v="1090.5172413793102"/>
    <n v="1896.5517241379312"/>
    <n v="1896.5517241379312"/>
    <n v="16.988721286153829"/>
    <n v="1.8526493471538441"/>
    <n v="0.4075580058651026"/>
  </r>
  <r>
    <n v="4"/>
    <x v="2"/>
    <s v="brandon"/>
    <s v="N by Pop by cult"/>
    <n v="250"/>
    <n v="300"/>
    <s v="YRL 39"/>
    <x v="26"/>
    <n v="4.3019729932483122"/>
    <n v="8286.5384615384628"/>
    <n v="1269.7115384615388"/>
    <n v="2606.2500000000005"/>
    <n v="4410.5769230769238"/>
    <n v="27.994508965550217"/>
    <n v="0.15322580645161291"/>
    <n v="0.31451612903225806"/>
    <n v="0.31451612903225806"/>
    <n v="1269.7115384615386"/>
    <n v="2606.2500000000005"/>
    <n v="2606.2500000000005"/>
    <n v="17.702620876832832"/>
    <n v="2.2477221988324767"/>
    <n v="0.4464707177026328"/>
  </r>
  <r>
    <n v="4"/>
    <x v="2"/>
    <s v="brandon"/>
    <s v="N by Pop by cult"/>
    <n v="150"/>
    <n v="600"/>
    <s v="YRL 39"/>
    <x v="13"/>
    <n v="4.9098049512378097"/>
    <n v="9310"/>
    <n v="1610"/>
    <n v="2380"/>
    <n v="5320"/>
    <n v="55.479097699999976"/>
    <n v="0.17293233082706766"/>
    <n v="0.25563909774436089"/>
    <n v="0.25563909774436089"/>
    <n v="1610"/>
    <n v="2380"/>
    <n v="2380"/>
    <n v="41.713607293233061"/>
    <n v="6.7158907742105223"/>
    <n v="0.45353729946987287"/>
  </r>
  <r>
    <n v="4"/>
    <x v="2"/>
    <s v="brandon"/>
    <s v="N by Pop by cult"/>
    <n v="150"/>
    <n v="150"/>
    <s v="YUA16-V30"/>
    <x v="43"/>
    <n v="4.9858964741185288"/>
    <n v="9150"/>
    <n v="1525.0000000000002"/>
    <n v="2218.1818181818185"/>
    <n v="5406.8181818181829"/>
    <n v="42.269320963636332"/>
    <n v="0.16666666666666669"/>
    <n v="0.24242424242424246"/>
    <n v="0.24242424242424246"/>
    <n v="1525.0000000000002"/>
    <n v="2218.1818181818185"/>
    <n v="2218.1818181818185"/>
    <n v="33.692936999999972"/>
    <n v="5.1381728924999965"/>
    <n v="0.46861977789529341"/>
  </r>
  <r>
    <n v="4"/>
    <x v="2"/>
    <s v="brandon"/>
    <s v="N by Pop by cult"/>
    <n v="250"/>
    <n v="600"/>
    <s v="YUA16-V30"/>
    <x v="5"/>
    <n v="6.2903188297074264"/>
    <n v="10237.500000000002"/>
    <n v="1592.5000000000005"/>
    <n v="2426.666666666667"/>
    <n v="6218.3333333333339"/>
    <n v="83.098022098412613"/>
    <n v="0.15555555555555559"/>
    <n v="0.23703703703703705"/>
    <n v="0.23703703703703705"/>
    <n v="1592.5000000000002"/>
    <n v="2426.666666666667"/>
    <n v="2426.666666666667"/>
    <n v="56.201560839506136"/>
    <n v="8.9500985636913537"/>
    <n v="0.52841750364330997"/>
  </r>
  <r>
    <n v="4"/>
    <x v="2"/>
    <s v="brandon"/>
    <s v="N by Pop by cult"/>
    <n v="250"/>
    <n v="600"/>
    <s v="Viet 4"/>
    <x v="32"/>
    <n v="6.828402100525131"/>
    <n v="6992.5925925925922"/>
    <n v="1147.2222222222222"/>
    <n v="1420.3703703703704"/>
    <n v="4425"/>
    <n v="75.171853660317353"/>
    <n v="0.1640625"/>
    <n v="0.203125"/>
    <n v="0.203125"/>
    <n v="1147.2222222222224"/>
    <n v="1420.3703703703704"/>
    <n v="1420.3703703703704"/>
    <n v="48.259104421874945"/>
    <n v="5.5363917017317652"/>
    <n v="0.83980665664297438"/>
  </r>
  <r>
    <n v="4"/>
    <x v="2"/>
    <s v="brandon"/>
    <s v="N by Pop by cult"/>
    <n v="150"/>
    <n v="600"/>
    <s v="Doongara"/>
    <x v="23"/>
    <n v="5.3421605401350343"/>
    <n v="9618.75"/>
    <n v="1800"/>
    <n v="2418.75"/>
    <n v="5400.0000000000009"/>
    <n v="47.713177482954549"/>
    <n v="0.1871345029239766"/>
    <n v="0.25146198830409355"/>
    <n v="0.25146198830409355"/>
    <n v="1800"/>
    <n v="2418.75"/>
    <n v="2418.75"/>
    <n v="33.069562041467307"/>
    <n v="5.9525211674641154"/>
    <n v="0.47763566622649817"/>
  </r>
  <r>
    <n v="4"/>
    <x v="2"/>
    <s v="brandon"/>
    <s v="N by Pop by cult"/>
    <n v="150"/>
    <n v="300"/>
    <s v="YUA16-V30"/>
    <x v="30"/>
    <n v="4.1403263315828953"/>
    <n v="8597.177419354839"/>
    <n v="1287.5"/>
    <n v="1910.4838709677417"/>
    <n v="5399.1935483870966"/>
    <n v="52.700731836559115"/>
    <n v="0.14975845410628019"/>
    <n v="0.22222222222222221"/>
    <n v="0.22222222222222221"/>
    <n v="1287.5"/>
    <n v="1910.483870967742"/>
    <n v="1910.483870967742"/>
    <n v="27.802702731078888"/>
    <n v="3.579597976626407"/>
    <n v="0.41416856620233566"/>
  </r>
  <r>
    <n v="4"/>
    <x v="2"/>
    <s v="brandon"/>
    <s v="N by Pop by cult"/>
    <n v="250"/>
    <n v="600"/>
    <s v="Doongara"/>
    <x v="45"/>
    <n v="3.7463259564891223"/>
    <n v="10170.258620689654"/>
    <n v="1479.3103448275863"/>
    <n v="2896.9827586206898"/>
    <n v="5793.9655172413786"/>
    <n v="26.157345947685137"/>
    <n v="0.14545454545454548"/>
    <n v="0.28484848484848485"/>
    <n v="0.28484848484848485"/>
    <n v="1479.3103448275865"/>
    <n v="2896.9827586206898"/>
    <n v="2896.9827586206898"/>
    <n v="13.966638112457888"/>
    <n v="2.0660992242222189"/>
    <n v="0.31679040255931756"/>
  </r>
  <r>
    <n v="4"/>
    <x v="2"/>
    <s v="brandon"/>
    <s v="N by Pop by cult"/>
    <n v="200"/>
    <n v="600"/>
    <s v="Viet 4"/>
    <x v="40"/>
    <n v="7.1868042010502631"/>
    <n v="11815.540540540538"/>
    <n v="1234.4594594594598"/>
    <n v="3174.3243243243237"/>
    <n v="7406.7567567567557"/>
    <n v="32.098440357671961"/>
    <n v="0.10447761194029855"/>
    <n v="0.26865671641791045"/>
    <n v="0.26865671641791045"/>
    <n v="1234.4594594594596"/>
    <n v="3174.3243243243237"/>
    <n v="3174.3243243243237"/>
    <n v="16.997538443338868"/>
    <n v="2.0982772118905482"/>
    <n v="0.52309512135282066"/>
  </r>
  <r>
    <n v="4"/>
    <x v="2"/>
    <s v="brandon"/>
    <s v="N by Pop by cult"/>
    <n v="200"/>
    <n v="600"/>
    <s v="YUA16-V30"/>
    <x v="19"/>
    <n v="5.1263503375843955"/>
    <n v="9996.4843749999982"/>
    <n v="1103.9062499999998"/>
    <n v="2330.46875"/>
    <n v="6562.109375"/>
    <n v="48.109975329365035"/>
    <n v="0.11042944785276075"/>
    <n v="0.23312883435582826"/>
    <n v="0.23312883435582826"/>
    <n v="1103.90625"/>
    <n v="2330.46875"/>
    <n v="2330.46875"/>
    <n v="23.288802243645904"/>
    <n v="2.5708654351774736"/>
    <n v="0.44102117553928355"/>
  </r>
  <r>
    <n v="4"/>
    <x v="2"/>
    <s v="brandon"/>
    <s v="N by Pop by cult"/>
    <n v="200"/>
    <n v="150"/>
    <s v="Doongara"/>
    <x v="38"/>
    <n v="5.9871624156039003"/>
    <n v="14972.222222222224"/>
    <n v="2381.9444444444443"/>
    <n v="4848.9583333333339"/>
    <n v="7741.3194444444462"/>
    <n v="42.887689019999996"/>
    <n v="0.15909090909090906"/>
    <n v="0.32386363636363635"/>
    <n v="0.32386363636363635"/>
    <n v="2381.9444444444439"/>
    <n v="4848.958333333333"/>
    <n v="4848.958333333333"/>
    <n v="31.899933981818176"/>
    <n v="7.5983870526136332"/>
    <n v="0.34390083188700687"/>
  </r>
  <r>
    <n v="4"/>
    <x v="2"/>
    <s v="brandon"/>
    <s v="N by Pop by cult"/>
    <n v="200"/>
    <n v="150"/>
    <s v="Viet 4"/>
    <x v="20"/>
    <n v="6.1598649662415603"/>
    <n v="5859.848484848485"/>
    <n v="856.43939393939411"/>
    <n v="1577.651515151515"/>
    <n v="3425.757575757576"/>
    <n v="35.760636266666658"/>
    <n v="0.14615384615384619"/>
    <n v="0.26923076923076922"/>
    <n v="0.26923076923076922"/>
    <n v="856.43939393939399"/>
    <n v="1577.6515151515148"/>
    <n v="1577.6515151515148"/>
    <n v="22.694249938461539"/>
    <n v="1.943624966320513"/>
    <n v="0.90403086097962759"/>
  </r>
  <r>
    <n v="4"/>
    <x v="2"/>
    <s v="brandon"/>
    <s v="N by Pop by cult"/>
    <n v="200"/>
    <n v="300"/>
    <s v="YRL 39"/>
    <x v="10"/>
    <n v="4.182306826706677"/>
    <n v="11628.472222222223"/>
    <n v="1829.8611111111115"/>
    <n v="3069.4444444444443"/>
    <n v="6729.1666666666661"/>
    <n v="34.445077268486344"/>
    <n v="0.15736040609137059"/>
    <n v="0.26395939086294418"/>
    <n v="0.26395939086294418"/>
    <n v="1829.8611111111115"/>
    <n v="3069.4444444444448"/>
    <n v="3069.4444444444448"/>
    <n v="23.229820057789929"/>
    <n v="4.2507344341858673"/>
    <n v="0.30930837707934"/>
  </r>
  <r>
    <n v="4"/>
    <x v="2"/>
    <s v="brandon"/>
    <s v="N by Pop by cult"/>
    <n v="250"/>
    <n v="300"/>
    <s v="Doongara"/>
    <x v="11"/>
    <n v="5.2817554388597143"/>
    <n v="14477.822580645161"/>
    <n v="2254.0322580645166"/>
    <n v="2774.1935483870966"/>
    <n v="9449.5967741935474"/>
    <n v="55.334056703296675"/>
    <n v="0.15568862275449105"/>
    <n v="0.19161676646706588"/>
    <n v="0.19161676646706588"/>
    <n v="2254.0322580645166"/>
    <n v="2774.1935483870971"/>
    <n v="2774.1935483870971"/>
    <n v="33.382671933276292"/>
    <n v="7.5245619397989723"/>
    <n v="0.31374259852388242"/>
  </r>
  <r>
    <n v="4"/>
    <x v="2"/>
    <s v="brandon"/>
    <s v="N by Pop by cult"/>
    <n v="250"/>
    <n v="300"/>
    <s v="YUA16-V30"/>
    <x v="46"/>
    <n v="4.0523330832708178"/>
    <n v="7052.2058823529405"/>
    <n v="1166.911764705882"/>
    <n v="1166.911764705882"/>
    <n v="4718.3823529411757"/>
    <n v="38.615817151778671"/>
    <n v="0.16546762589928055"/>
    <n v="0.16546762589928055"/>
    <n v="0.16546762589928055"/>
    <n v="1166.9117647058822"/>
    <n v="1166.9117647058822"/>
    <n v="1166.9117647058822"/>
    <n v="30.598408159581439"/>
    <n v="3.5705642462688041"/>
    <n v="0.49417253406251166"/>
  </r>
  <r>
    <n v="4"/>
    <x v="2"/>
    <s v="brandon"/>
    <s v="N by Pop by cult"/>
    <n v="150"/>
    <n v="450"/>
    <s v="YRL 39"/>
    <x v="0"/>
    <n v="3.4782801950487618"/>
    <n v="6491.6666666666661"/>
    <n v="911.11111111111143"/>
    <n v="1651.3888888888887"/>
    <n v="3929.1666666666656"/>
    <n v="70.694787967187509"/>
    <n v="0.1403508771929825"/>
    <n v="0.25438596491228072"/>
    <n v="0.25438596491228072"/>
    <n v="911.11111111111131"/>
    <n v="1651.3888888888889"/>
    <n v="1651.3888888888889"/>
    <n v="39.984483375000018"/>
    <n v="3.6430307075000026"/>
    <n v="0.46079398732866778"/>
  </r>
  <r>
    <n v="4"/>
    <x v="2"/>
    <s v="brandon"/>
    <s v="N by Pop by cult"/>
    <n v="250"/>
    <n v="450"/>
    <s v="Viet 4"/>
    <x v="34"/>
    <n v="4.3615622655663913"/>
    <n v="9658.0882352941171"/>
    <n v="1148.5294117647059"/>
    <n v="2140.4411764705878"/>
    <n v="6369.1176470588225"/>
    <n v="28.610328791919187"/>
    <n v="0.11891891891891893"/>
    <n v="0.22162162162162166"/>
    <n v="0.22162162162162166"/>
    <n v="1148.5294117647056"/>
    <n v="2140.4411764705883"/>
    <n v="2140.4411764705883"/>
    <n v="17.01154684924925"/>
    <n v="1.953826189597597"/>
    <n v="0.38837329469405796"/>
  </r>
  <r>
    <n v="4"/>
    <x v="2"/>
    <s v="brandon"/>
    <s v="N by Pop by cult"/>
    <n v="250"/>
    <n v="600"/>
    <s v="YRL 39"/>
    <x v="22"/>
    <n v="4.7607239309827456"/>
    <n v="13066.810344827589"/>
    <n v="2409.4827586206907"/>
    <n v="3336.2068965517251"/>
    <n v="7321.1206896551721"/>
    <n v="26.952848510576906"/>
    <n v="0.18439716312056739"/>
    <n v="0.25531914893617025"/>
    <n v="0.25531914893617025"/>
    <n v="2409.4827586206902"/>
    <n v="3336.2068965517251"/>
    <n v="3336.2068965517251"/>
    <n v="19.743950040780131"/>
    <n v="4.7572707210327998"/>
    <n v="0.31332991545758776"/>
  </r>
  <r>
    <n v="4"/>
    <x v="2"/>
    <s v="brandon"/>
    <s v="N by Pop by cult"/>
    <n v="250"/>
    <n v="450"/>
    <s v="YUA16-V30"/>
    <x v="36"/>
    <n v="4.8794448612153039"/>
    <n v="11067.567567567572"/>
    <n v="2042.2297297297303"/>
    <n v="2701.0135135135142"/>
    <n v="6324.3243243243269"/>
    <n v="18.00771822409865"/>
    <n v="0.18452380952380951"/>
    <n v="0.24404761904761901"/>
    <n v="0.24404761904761901"/>
    <n v="2042.22972972973"/>
    <n v="2701.0135135135138"/>
    <n v="2701.0135135135138"/>
    <n v="14.812717156512583"/>
    <n v="3.0250971355107628"/>
    <n v="0.37915490960652243"/>
  </r>
  <r>
    <n v="4"/>
    <x v="2"/>
    <s v="brandon"/>
    <s v="N by Pop by cult"/>
    <n v="250"/>
    <n v="150"/>
    <s v="YUA16-V30"/>
    <x v="17"/>
    <n v="4.4143960990247564"/>
    <n v="8173.7068965517237"/>
    <n v="1140.5172413793102"/>
    <n v="2090.9482758620688"/>
    <n v="4942.2413793103442"/>
    <n v="25.36876553730157"/>
    <n v="0.13953488372093023"/>
    <n v="0.2558139534883721"/>
    <n v="0.2558139534883721"/>
    <n v="1140.5172413793102"/>
    <n v="2090.9482758620688"/>
    <n v="2090.9482758620688"/>
    <n v="16.557258827796222"/>
    <n v="1.888383916308138"/>
    <n v="0.46446253740305826"/>
  </r>
  <r>
    <n v="4"/>
    <x v="2"/>
    <s v="brandon"/>
    <s v="N by Pop by cult"/>
    <n v="250"/>
    <n v="300"/>
    <s v="Viet 4"/>
    <x v="12"/>
    <n v="5.2395705176294074"/>
    <n v="11710.119047619048"/>
    <n v="2046.4285714285716"/>
    <n v="2842.2619047619055"/>
    <n v="6821.4285714285706"/>
    <n v="47.504604232407416"/>
    <n v="0.17475728155339806"/>
    <n v="0.24271844660194178"/>
    <n v="0.24271844660194178"/>
    <n v="2046.4285714285718"/>
    <n v="2842.2619047619055"/>
    <n v="2842.2619047619055"/>
    <n v="35.9458320485437"/>
    <n v="7.3560577727912646"/>
    <n v="0.38479802185080914"/>
  </r>
  <r>
    <n v="4"/>
    <x v="2"/>
    <s v="brandon"/>
    <s v="N by Pop by cult"/>
    <n v="200"/>
    <n v="300"/>
    <s v="Doongara"/>
    <x v="7"/>
    <n v="6.5915210052513125"/>
    <n v="10827.205882352939"/>
    <n v="1536.7647058823527"/>
    <n v="2724.2647058823532"/>
    <n v="6566.1764705882333"/>
    <n v="25.224133007437992"/>
    <n v="0.14193548387096774"/>
    <n v="0.25161290322580648"/>
    <n v="0.25161290322580648"/>
    <n v="1536.7647058823529"/>
    <n v="2724.2647058823532"/>
    <n v="2724.2647058823532"/>
    <n v="16.67490189090908"/>
    <n v="2.5625400699999985"/>
    <n v="0.52356149186702461"/>
  </r>
  <r>
    <n v="4"/>
    <x v="2"/>
    <s v="brandon"/>
    <s v="N by Pop by cult"/>
    <n v="150"/>
    <n v="300"/>
    <s v="YRL 39"/>
    <x v="21"/>
    <n v="5.1326406601650403"/>
    <n v="11689.18918918919"/>
    <n v="1554.0540540540539"/>
    <n v="2972.9729729729729"/>
    <n v="7162.1621621621625"/>
    <n v="45.628192663545143"/>
    <n v="0.13294797687861271"/>
    <n v="0.25433526011560692"/>
    <n v="0.25433526011560692"/>
    <n v="1554.0540540540539"/>
    <n v="2972.9729729729729"/>
    <n v="2972.9729729729729"/>
    <n v="30.746371016451747"/>
    <n v="4.7781522525566897"/>
    <n v="0.37761994406115967"/>
  </r>
  <r>
    <n v="4"/>
    <x v="2"/>
    <s v="brandon"/>
    <s v="N by Pop by cult"/>
    <n v="200"/>
    <n v="150"/>
    <s v="YRL 39"/>
    <x v="28"/>
    <n v="6.2375206301575394"/>
    <n v="10432.236842105262"/>
    <n v="1129.6052631578946"/>
    <n v="2790.7894736842104"/>
    <n v="6511.8421052631566"/>
    <n v="55.913566499999995"/>
    <n v="0.10828025477707007"/>
    <n v="0.26751592356687898"/>
    <n v="0.26751592356687898"/>
    <n v="1129.6052631578948"/>
    <n v="2790.7894736842104"/>
    <n v="2790.7894736842104"/>
    <n v="34.858293726114653"/>
    <n v="3.9376112057722938"/>
    <n v="0.51420110788559859"/>
  </r>
  <r>
    <n v="4"/>
    <x v="2"/>
    <s v="brandon"/>
    <s v="N by Pop by cult"/>
    <n v="200"/>
    <n v="600"/>
    <s v="YRL 39"/>
    <x v="9"/>
    <n v="4.1423330832708176"/>
    <n v="7785.9375000000009"/>
    <n v="1340.6250000000002"/>
    <n v="2165.625"/>
    <n v="4279.6875000000009"/>
    <n v="37.353194527972008"/>
    <n v="0.17218543046357618"/>
    <n v="0.27814569536423839"/>
    <n v="0.27814569536423839"/>
    <n v="1340.6250000000005"/>
    <n v="2165.6250000000005"/>
    <n v="2165.6250000000005"/>
    <n v="20.581362812763384"/>
    <n v="2.7591889520860922"/>
    <n v="0.45754367429906839"/>
  </r>
  <r>
    <n v="4"/>
    <x v="2"/>
    <s v="brandon"/>
    <s v="N by Pop by cult"/>
    <n v="150"/>
    <n v="300"/>
    <s v="Doongara"/>
    <x v="35"/>
    <n v="5.6310090022505639"/>
    <n v="14102.41935483871"/>
    <n v="2315.322580645161"/>
    <n v="3367.7419354838707"/>
    <n v="8419.3548387096762"/>
    <n v="11.667297305263162"/>
    <n v="0.16417910447761191"/>
    <n v="0.2388059701492537"/>
    <n v="0.2388059701492537"/>
    <n v="2315.3225806451615"/>
    <n v="3367.7419354838712"/>
    <n v="3367.7419354838712"/>
    <n v="7.7118596260801278"/>
    <n v="1.785544273102907"/>
    <n v="0.34339269171384468"/>
  </r>
  <r>
    <n v="4"/>
    <x v="2"/>
    <s v="brandon"/>
    <s v="N by Pop by cult"/>
    <n v="150"/>
    <n v="600"/>
    <s v="YUA16-V30"/>
    <x v="31"/>
    <n v="5.2739534883720935"/>
    <n v="6708.333333333333"/>
    <n v="916.66666666666686"/>
    <n v="1458.3333333333335"/>
    <n v="4333.333333333333"/>
    <n v="102.54720490389607"/>
    <n v="0.13664596273291929"/>
    <n v="0.21739130434782611"/>
    <n v="0.21739130434782611"/>
    <n v="916.66666666666686"/>
    <n v="1458.3333333333335"/>
    <n v="1458.3333333333335"/>
    <n v="65.684350967169465"/>
    <n v="6.0210655053238691"/>
    <n v="0.67611428571428578"/>
  </r>
  <r>
    <n v="4"/>
    <x v="2"/>
    <s v="brandon"/>
    <s v="N by Pop by cult"/>
    <n v="200"/>
    <n v="300"/>
    <s v="Viet 4"/>
    <x v="4"/>
    <n v="7.2740322580645174"/>
    <n v="7869.097222222219"/>
    <n v="909.72222222222217"/>
    <n v="1546.5277777777776"/>
    <n v="5412.8472222222199"/>
    <n v="86.618465754999917"/>
    <n v="0.115606936416185"/>
    <n v="0.19653179190751449"/>
    <n v="0.19653179190751449"/>
    <n v="909.72222222222206"/>
    <n v="1546.5277777777774"/>
    <n v="1546.5277777777774"/>
    <n v="48.715275225433494"/>
    <n v="4.4317368434248525"/>
    <n v="0.79496638118405338"/>
  </r>
  <r>
    <n v="4"/>
    <x v="2"/>
    <s v="brandon"/>
    <s v="N by Pop by cult"/>
    <n v="150"/>
    <n v="300"/>
    <s v="Viet 4"/>
    <x v="27"/>
    <n v="8.4687621905476345"/>
    <n v="8194.921875"/>
    <n v="1170.703125"/>
    <n v="1691.015625"/>
    <n v="5333.203125"/>
    <n v="82.180737000000008"/>
    <n v="0.14285714285714285"/>
    <n v="0.20634920634920634"/>
    <n v="0.20634920634920634"/>
    <n v="1170.703125"/>
    <n v="1691.015625"/>
    <n v="1691.015625"/>
    <n v="52.178245714285708"/>
    <n v="6.1085235314732138"/>
    <n v="0.8887376347161291"/>
  </r>
  <r>
    <n v="4"/>
    <x v="2"/>
    <s v="brandon"/>
    <s v="N by Pop by cult"/>
    <n v="250"/>
    <n v="300"/>
    <s v="YRL 39"/>
    <x v="26"/>
    <n v="4.749677419354839"/>
    <n v="11441.785714285716"/>
    <n v="1228.214285714286"/>
    <n v="3038.2142857142853"/>
    <n v="7175.357142857144"/>
    <n v="48.703133120300777"/>
    <n v="0.10734463276836158"/>
    <n v="0.26553672316384175"/>
    <n v="0.26553672316384175"/>
    <n v="1228.2142857142858"/>
    <n v="3038.2142857142853"/>
    <n v="3038.2142857142853"/>
    <n v="27.724348163841821"/>
    <n v="3.4051440476947152"/>
    <n v="0.35700044404302683"/>
  </r>
  <r>
    <n v="4"/>
    <x v="2"/>
    <s v="brandon"/>
    <s v="N by Pop by cult"/>
    <n v="200"/>
    <n v="150"/>
    <s v="YUA16-V30"/>
    <x v="8"/>
    <n v="3.1163034508627154"/>
    <n v="13175"/>
    <n v="2125"/>
    <n v="3570.0000000000005"/>
    <n v="7480"/>
    <n v="71.839923221333322"/>
    <n v="0.16129032258064516"/>
    <n v="0.2709677419354839"/>
    <n v="0.2709677419354839"/>
    <n v="2125"/>
    <n v="3570.0000000000005"/>
    <n v="3570.0000000000005"/>
    <n v="25.189313892473113"/>
    <n v="5.3527292021505364"/>
    <n v="0.2034171512517598"/>
  </r>
  <r>
    <n v="4"/>
    <x v="2"/>
    <s v="brandon"/>
    <s v="N by Pop by cult"/>
    <n v="150"/>
    <n v="150"/>
    <s v="Viet 4"/>
    <x v="42"/>
    <n v="3.3425075018754686"/>
    <n v="10864.999999999998"/>
    <n v="1571.6666666666663"/>
    <n v="3006.6666666666656"/>
    <n v="6286.6666666666652"/>
    <n v="34.970660473913028"/>
    <n v="0.14465408805031446"/>
    <n v="0.27672955974842767"/>
    <n v="0.27672955974842767"/>
    <n v="1571.6666666666663"/>
    <n v="3006.6666666666661"/>
    <n v="3006.6666666666661"/>
    <n v="24.477333867924525"/>
    <n v="3.8470209729088034"/>
    <n v="0.26457031307988071"/>
  </r>
  <r>
    <n v="4"/>
    <x v="2"/>
    <s v="brandon"/>
    <s v="N by Pop by cult"/>
    <n v="250"/>
    <n v="600"/>
    <s v="YUA16-V30"/>
    <x v="5"/>
    <n v="3.8769692423105768"/>
    <n v="9999.6428571428587"/>
    <n v="1111.0714285714287"/>
    <n v="2614.2857142857147"/>
    <n v="6274.2857142857156"/>
    <n v="43.754984879999995"/>
    <n v="0.11111111111111112"/>
    <n v="0.26143790849673204"/>
    <n v="0.26143790849673204"/>
    <n v="1111.0714285714289"/>
    <n v="2614.2857142857147"/>
    <n v="2614.2857142857147"/>
    <n v="25.023275666666667"/>
    <n v="2.7802646642500006"/>
    <n v="0.33343126309810595"/>
  </r>
  <r>
    <n v="4"/>
    <x v="2"/>
    <s v="brandon"/>
    <s v="N by Pop by cult"/>
    <n v="200"/>
    <n v="450"/>
    <s v="YUA16-V30"/>
    <x v="29"/>
    <n v="3.8817141785446356"/>
    <n v="10413.636363636364"/>
    <n v="1252.2727272727275"/>
    <n v="2306.8181818181815"/>
    <n v="6854.545454545454"/>
    <n v="38.276340915204649"/>
    <n v="0.12025316455696206"/>
    <n v="0.22151898734177217"/>
    <n v="0.22151898734177217"/>
    <n v="1252.2727272727275"/>
    <n v="2306.8181818181815"/>
    <n v="2306.8181818181815"/>
    <n v="25.744760516877623"/>
    <n v="3.2239461465453574"/>
    <n v="0.32056757860351159"/>
  </r>
  <r>
    <n v="4"/>
    <x v="2"/>
    <s v="brandon"/>
    <s v="N by Pop by cult"/>
    <n v="250"/>
    <n v="150"/>
    <s v="Doongara"/>
    <x v="6"/>
    <n v="6.8057239309827464"/>
    <n v="9403.8043478260879"/>
    <n v="1204.6195652173915"/>
    <n v="2214.9456521739135"/>
    <n v="5984.2391304347821"/>
    <n v="33.413674959392758"/>
    <n v="0.12809917355371903"/>
    <n v="0.23553719008264465"/>
    <n v="0.23553719008264465"/>
    <n v="1204.6195652173913"/>
    <n v="2214.945652173913"/>
    <n v="2214.945652173913"/>
    <n v="25.24258343509965"/>
    <n v="3.0407709882553462"/>
    <n v="0.62239944220002874"/>
  </r>
  <r>
    <n v="4"/>
    <x v="2"/>
    <s v="brandon"/>
    <s v="N by Pop by cult"/>
    <n v="200"/>
    <n v="300"/>
    <s v="YUA16-V30"/>
    <x v="2"/>
    <n v="3.2545667666916733"/>
    <n v="5546.5277777777774"/>
    <n v="748.61111111111097"/>
    <n v="1293.0555555555554"/>
    <n v="3504.8611111111109"/>
    <n v="55.15908708506489"/>
    <n v="0.13496932515337423"/>
    <n v="0.23312883435582821"/>
    <n v="0.23312883435582821"/>
    <n v="748.61111111111109"/>
    <n v="1293.0555555555554"/>
    <n v="1293.0555555555554"/>
    <n v="40.001828560911449"/>
    <n v="2.99458133254601"/>
    <n v="0.50462695428458348"/>
  </r>
  <r>
    <n v="4"/>
    <x v="2"/>
    <s v="brandon"/>
    <s v="N by Pop by cult"/>
    <n v="200"/>
    <n v="450"/>
    <s v="YRL 39"/>
    <x v="1"/>
    <n v="3.8677325581395343"/>
    <n v="7475.43103448276"/>
    <n v="1431.4655172413798"/>
    <n v="2491.810344827587"/>
    <n v="3552.1551724137935"/>
    <n v="44.111288619528615"/>
    <n v="0.19148936170212766"/>
    <n v="0.33333333333333331"/>
    <n v="0.33333333333333331"/>
    <n v="1431.4655172413793"/>
    <n v="2491.8103448275861"/>
    <n v="2491.8103448275861"/>
    <n v="34.994061792391996"/>
    <n v="5.0092792764023191"/>
    <n v="0.4449576197889637"/>
  </r>
  <r>
    <n v="4"/>
    <x v="2"/>
    <s v="brandon"/>
    <s v="N by Pop by cult"/>
    <n v="150"/>
    <n v="450"/>
    <s v="Doongara"/>
    <x v="16"/>
    <n v="5.2259452363090766"/>
    <n v="13454.999999999998"/>
    <n v="1487.8125"/>
    <n v="3104.9999999999995"/>
    <n v="8862.1875"/>
    <n v="29.013360474999999"/>
    <n v="0.11057692307692309"/>
    <n v="0.23076923076923078"/>
    <n v="0.23076923076923078"/>
    <n v="1487.8124999999998"/>
    <n v="3104.9999999999995"/>
    <n v="3104.9999999999995"/>
    <n v="18.598307996794869"/>
    <n v="2.7670795116481361"/>
    <n v="0.33402548518958058"/>
  </r>
  <r>
    <n v="4"/>
    <x v="2"/>
    <s v="brandon"/>
    <s v="N by Pop by cult"/>
    <n v="150"/>
    <n v="150"/>
    <s v="YRL 39"/>
    <x v="3"/>
    <n v="4.2488934733683417"/>
    <n v="10500"/>
    <n v="1418.918918918919"/>
    <n v="2440.54054054054"/>
    <n v="6640.5405405405409"/>
    <n v="39.001771358769176"/>
    <n v="0.13513513513513514"/>
    <n v="0.23243243243243242"/>
    <n v="0.23243243243243242"/>
    <n v="1418.918918918919"/>
    <n v="2440.5405405405404"/>
    <n v="2440.5405405405404"/>
    <n v="26.352548215384584"/>
    <n v="3.739212922453218"/>
    <n v="0.3480046082949308"/>
  </r>
  <r>
    <n v="4"/>
    <x v="2"/>
    <s v="brandon"/>
    <s v="N by Pop by cult"/>
    <n v="250"/>
    <n v="150"/>
    <s v="Viet 4"/>
    <x v="15"/>
    <n v="5.7064684921230313"/>
    <n v="8305"/>
    <n v="1078.5714285714287"/>
    <n v="1995.3571428571429"/>
    <n v="5231.0714285714294"/>
    <n v="30.537116225000009"/>
    <n v="0.12987012987012989"/>
    <n v="0.24025974025974028"/>
    <n v="0.24025974025974028"/>
    <n v="1078.5714285714287"/>
    <n v="1995.3571428571431"/>
    <n v="1995.3571428571431"/>
    <n v="21.35462673076924"/>
    <n v="2.3032490259615397"/>
    <n v="0.5909166650482609"/>
  </r>
  <r>
    <n v="4"/>
    <x v="2"/>
    <s v="brandon"/>
    <s v="N by Pop by cult"/>
    <n v="150"/>
    <n v="150"/>
    <s v="YUA16-V30"/>
    <x v="43"/>
    <n v="5.7051669167291816"/>
    <n v="9583.7500000000018"/>
    <n v="922.5"/>
    <n v="1845.0000000000002"/>
    <n v="6816.2500000000009"/>
    <n v="44.776079708333342"/>
    <n v="9.6256684491978592E-2"/>
    <n v="0.19251336898395721"/>
    <n v="0.19251336898395721"/>
    <n v="922.5"/>
    <n v="1845.0000000000002"/>
    <n v="1845.0000000000002"/>
    <n v="28.733313181818179"/>
    <n v="2.6506481410227267"/>
    <n v="0.51195445920303584"/>
  </r>
  <r>
    <n v="4"/>
    <x v="2"/>
    <s v="brandon"/>
    <s v="N by Pop by cult"/>
    <n v="150"/>
    <n v="600"/>
    <s v="Doongara"/>
    <x v="23"/>
    <n v="4.4767816954238562"/>
    <n v="9143.939393939394"/>
    <n v="1613.636363636364"/>
    <n v="1990.1515151515155"/>
    <n v="5540.1515151515168"/>
    <n v="15.974427663157893"/>
    <n v="0.17647058823529413"/>
    <n v="0.21764705882352942"/>
    <n v="0.21764705882352942"/>
    <n v="1613.636363636364"/>
    <n v="1990.1515151515157"/>
    <n v="1990.1515151515157"/>
    <n v="11.628443666563465"/>
    <n v="1.8764079552863775"/>
    <n v="0.42104743833017078"/>
  </r>
  <r>
    <n v="4"/>
    <x v="2"/>
    <s v="brandon"/>
    <s v="N by Pop by cult"/>
    <n v="250"/>
    <n v="450"/>
    <s v="Doongara"/>
    <x v="14"/>
    <n v="5.8998387096774199"/>
    <n v="9528.5714285714294"/>
    <n v="1605.3571428571429"/>
    <n v="2175.0000000000005"/>
    <n v="5748.2142857142862"/>
    <n v="24.230677455373812"/>
    <n v="0.16847826086956522"/>
    <n v="0.22826086956521738"/>
    <n v="0.22826086956521738"/>
    <n v="1605.3571428571433"/>
    <n v="2175.0000000000005"/>
    <n v="2175.0000000000005"/>
    <e v="#VALUE!"/>
    <e v="#VALUE!"/>
    <n v="0.53248919088842672"/>
  </r>
  <r>
    <n v="4"/>
    <x v="2"/>
    <s v="brandon"/>
    <s v="N by Pop by cult"/>
    <n v="200"/>
    <n v="600"/>
    <s v="Doongara"/>
    <x v="25"/>
    <n v="4.913668417104275"/>
    <n v="18337.96296296296"/>
    <n v="2912.5"/>
    <n v="5393.5185185185192"/>
    <n v="10031.944444444443"/>
    <n v="20.971221904273488"/>
    <n v="0.15882352941176472"/>
    <n v="0.29411764705882359"/>
    <n v="0.29411764705882359"/>
    <n v="2912.5"/>
    <n v="5393.5185185185192"/>
    <n v="5393.5185185185192"/>
    <n v="12.15263972036198"/>
    <n v="3.5394563185554269"/>
    <n v="0.23043752718033078"/>
  </r>
  <r>
    <n v="4"/>
    <x v="2"/>
    <s v="brandon"/>
    <s v="N by Pop by cult"/>
    <n v="200"/>
    <n v="450"/>
    <s v="Viet 4"/>
    <x v="39"/>
    <n v="8.6274249812453085"/>
    <n v="14892.5"/>
    <n v="2220"/>
    <n v="3792.5000000000005"/>
    <n v="8880"/>
    <n v="38.881329695833315"/>
    <n v="0.14906832298136646"/>
    <n v="0.25465838509316774"/>
    <n v="0.25465838509316774"/>
    <n v="2220"/>
    <n v="3792.5000000000005"/>
    <n v="3792.5000000000005"/>
    <n v="28.979873065217379"/>
    <n v="6.4335318204782581"/>
    <n v="0.49820953391780864"/>
  </r>
  <r>
    <n v="4"/>
    <x v="2"/>
    <s v="brandon"/>
    <s v="N by Pop by cult"/>
    <n v="150"/>
    <n v="150"/>
    <s v="Doongara"/>
    <x v="18"/>
    <n v="8.0636684171042763"/>
    <n v="21487.5"/>
    <n v="2137.5000000000005"/>
    <n v="5625.0000000000009"/>
    <n v="13724.999999999998"/>
    <n v="27.149323705263154"/>
    <n v="9.9476439790575924E-2"/>
    <n v="0.26178010471204194"/>
    <n v="0.26178010471204194"/>
    <n v="2137.5"/>
    <n v="5625.0000000000009"/>
    <n v="5625.0000000000009"/>
    <n v="15.140389151832458"/>
    <n v="3.236258181204188"/>
    <n v="0.32273437294751262"/>
  </r>
  <r>
    <n v="4"/>
    <x v="2"/>
    <s v="brandon"/>
    <s v="N by Pop by cult"/>
    <n v="150"/>
    <n v="450"/>
    <s v="YUA16-V30"/>
    <x v="44"/>
    <n v="4.3615622655663913"/>
    <n v="8300.0000000000018"/>
    <n v="850.00000000000011"/>
    <n v="2500.0000000000005"/>
    <n v="4949.9999999999991"/>
    <n v="34.763484679411746"/>
    <n v="0.10240963855421686"/>
    <n v="0.30120481927710846"/>
    <n v="0.30120481927710846"/>
    <n v="850"/>
    <n v="2500"/>
    <n v="2500"/>
    <n v="21.473714957831319"/>
    <n v="1.8252657714156624"/>
    <n v="0.45192090944422841"/>
  </r>
  <r>
    <n v="4"/>
    <x v="2"/>
    <s v="brandon"/>
    <s v="N by Pop by cult"/>
    <n v="150"/>
    <n v="600"/>
    <s v="YRL 39"/>
    <x v="13"/>
    <n v="7.6184171042760678"/>
    <n v="16183.823529411769"/>
    <n v="2401.4705882352941"/>
    <n v="4280.8823529411775"/>
    <n v="9501.4705882352973"/>
    <n v="28.883573248081863"/>
    <n v="0.14838709677419351"/>
    <n v="0.26451612903225807"/>
    <n v="0.26451612903225807"/>
    <n v="2401.4705882352941"/>
    <n v="4280.8823529411775"/>
    <n v="4280.8823529411775"/>
    <n v="22.079134193548391"/>
    <n v="5.3022391379506653"/>
    <n v="0.40483873898960865"/>
  </r>
  <r>
    <n v="4"/>
    <x v="2"/>
    <s v="brandon"/>
    <s v="N by Pop by cult"/>
    <n v="150"/>
    <n v="600"/>
    <s v="Viet 4"/>
    <x v="24"/>
    <n v="7.7745348837209303"/>
    <n v="11475.000000000002"/>
    <n v="1425.0000000000005"/>
    <n v="2325.0000000000009"/>
    <n v="7725.0000000000018"/>
    <n v="38.32817209736843"/>
    <n v="0.12418300653594773"/>
    <n v="0.20261437908496735"/>
    <n v="0.20261437908496735"/>
    <n v="1425.0000000000005"/>
    <n v="2325.0000000000009"/>
    <n v="2325.0000000000009"/>
    <n v="23.077370405228766"/>
    <n v="3.2885252827451006"/>
    <n v="0.58266666666666656"/>
  </r>
  <r>
    <n v="4"/>
    <x v="2"/>
    <s v="brandon"/>
    <s v="N by Pop by cult"/>
    <n v="200"/>
    <n v="450"/>
    <s v="Doongara"/>
    <x v="41"/>
    <n v="7.115791447861965"/>
    <n v="14348.863636363636"/>
    <n v="2356.818181818182"/>
    <n v="3465.9090909090914"/>
    <n v="8526.136363636364"/>
    <n v="42.547488313725481"/>
    <n v="0.16425120772946861"/>
    <n v="0.24154589371980678"/>
    <n v="0.24154589371980678"/>
    <n v="2356.818181818182"/>
    <n v="3465.9090909090914"/>
    <n v="3465.9090909090914"/>
    <n v="28.827464908212558"/>
    <n v="6.7941093431400965"/>
    <n v="0.42648538589862478"/>
  </r>
  <r>
    <n v="4"/>
    <x v="2"/>
    <s v="brandon"/>
    <s v="N by Pop by cult"/>
    <n v="250"/>
    <n v="450"/>
    <s v="YRL 39"/>
    <x v="47"/>
    <n v="6.819092273068267"/>
    <n v="13583.088235294119"/>
    <n v="3209.1911764705883"/>
    <n v="3433.0882352941176"/>
    <n v="6940.8088235294117"/>
    <n v="35.223539120930276"/>
    <n v="0.23626373626373623"/>
    <n v="0.25274725274725274"/>
    <n v="0.25274725274725274"/>
    <n v="3209.1911764705883"/>
    <n v="3433.0882352941185"/>
    <n v="3433.0882352941185"/>
    <n v="31.093354784929385"/>
    <n v="9.9784519822664919"/>
    <n v="0.43174418462516345"/>
  </r>
  <r>
    <n v="4"/>
    <x v="2"/>
    <s v="brandon"/>
    <s v="N by Pop by cult"/>
    <n v="250"/>
    <n v="150"/>
    <s v="YRL 39"/>
    <x v="37"/>
    <n v="5.851485371342835"/>
    <n v="13217.741935483873"/>
    <n v="1774.1935483870968"/>
    <n v="2927.4193548387098"/>
    <n v="8516.1290322580662"/>
    <n v="32.902049247692283"/>
    <n v="0.13422818791946306"/>
    <n v="0.22147651006711405"/>
    <n v="0.22147651006711405"/>
    <n v="1774.1935483870966"/>
    <n v="2927.4193548387098"/>
    <n v="2927.4193548387098"/>
    <n v="20.743614534847687"/>
    <n v="3.680318707795557"/>
    <n v="0.38072141549725425"/>
  </r>
  <r>
    <n v="4"/>
    <x v="2"/>
    <s v="brandon"/>
    <s v="N by Pop by cult"/>
    <n v="150"/>
    <n v="450"/>
    <s v="Viet 4"/>
    <x v="33"/>
    <n v="7.1504313578394587"/>
    <n v="10072.5"/>
    <n v="1402.5000000000002"/>
    <n v="2040.0000000000002"/>
    <n v="6630"/>
    <n v="26.070276839999995"/>
    <n v="0.13924050632911394"/>
    <n v="0.20253164556962028"/>
    <n v="0.20253164556962028"/>
    <n v="1402.5000000000002"/>
    <n v="2040.0000000000002"/>
    <n v="2040.0000000000002"/>
    <n v="16.500175215189874"/>
    <n v="2.3141495739303801"/>
    <n v="0.61051089280138349"/>
  </r>
  <r>
    <n v="4"/>
    <x v="2"/>
    <s v="brandon"/>
    <s v="N by Pop by cult"/>
    <n v="250"/>
    <n v="600"/>
    <s v="Viet 4"/>
    <x v="32"/>
    <n v="4.5482408102025502"/>
    <n v="7821.3709677419347"/>
    <n v="1295.5645161290322"/>
    <n v="1535.483870967742"/>
    <n v="4990.322580645161"/>
    <n v="28.237589305555545"/>
    <n v="0.16564417177914115"/>
    <n v="0.19631901840490801"/>
    <n v="0.19631901840490801"/>
    <n v="1295.5645161290324"/>
    <n v="1535.483870967742"/>
    <n v="1535.483870967742"/>
    <n v="19.333220653374227"/>
    <n v="2.5047434661004599"/>
    <n v="0.500102490075785"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  <r>
    <m/>
    <x v="3"/>
    <m/>
    <m/>
    <m/>
    <m/>
    <m/>
    <x v="48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F4D3E-A1AD-4388-9DAE-17192689F023}" name="PivotTable3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8" firstHeaderRow="0" firstDataRow="1" firstDataCol="1"/>
  <pivotFields count="23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0">
        <item x="42"/>
        <item x="20"/>
        <item x="15"/>
        <item x="27"/>
        <item x="4"/>
        <item x="12"/>
        <item x="33"/>
        <item x="39"/>
        <item x="34"/>
        <item x="24"/>
        <item x="40"/>
        <item x="32"/>
        <item x="18"/>
        <item x="38"/>
        <item x="6"/>
        <item x="35"/>
        <item x="7"/>
        <item x="11"/>
        <item x="16"/>
        <item x="41"/>
        <item x="14"/>
        <item x="23"/>
        <item x="25"/>
        <item x="45"/>
        <item x="3"/>
        <item x="28"/>
        <item x="37"/>
        <item x="21"/>
        <item x="10"/>
        <item x="26"/>
        <item x="0"/>
        <item x="1"/>
        <item x="47"/>
        <item x="13"/>
        <item x="9"/>
        <item x="22"/>
        <item x="43"/>
        <item x="8"/>
        <item x="17"/>
        <item x="30"/>
        <item x="2"/>
        <item x="46"/>
        <item x="44"/>
        <item x="29"/>
        <item x="36"/>
        <item x="31"/>
        <item x="19"/>
        <item x="5"/>
        <item x="48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2">
    <field x="7"/>
    <field x="1"/>
  </rowFields>
  <rowItems count="19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WSO" fld="19" subtotal="average" baseField="7" baseItem="0"/>
    <dataField name="Average of dry wt kg per ha" fld="9" subtotal="average" baseField="7" baseItem="0"/>
    <dataField name="Average of 14% moisture adjusted yield (t/ha)" fld="8" subtotal="average" baseField="7" baseItem="0"/>
    <dataField name="Average of LAIM2/M2" fld="21" subtotal="average" baseField="7" baseItem="0"/>
    <dataField name="Average of WGL" fld="17" subtotal="average" baseField="7" baseItem="0"/>
    <dataField name="Average of WST" fld="18" subtotal="average" baseField="7" baseItem="0"/>
    <dataField name="Average of SLA m2/kg" fld="13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921F-FAC0-4E81-83E0-9CF050AE53F8}">
  <dimension ref="A3:H198"/>
  <sheetViews>
    <sheetView topLeftCell="E175" workbookViewId="0">
      <selection activeCell="H3" sqref="H3:H196"/>
    </sheetView>
  </sheetViews>
  <sheetFormatPr defaultRowHeight="13.5" x14ac:dyDescent="0.25"/>
  <cols>
    <col min="1" max="1" width="15.85546875" bestFit="1" customWidth="1"/>
    <col min="2" max="2" width="15.28515625" bestFit="1" customWidth="1"/>
    <col min="3" max="3" width="25.92578125" bestFit="1" customWidth="1"/>
    <col min="4" max="4" width="43.7109375" bestFit="1" customWidth="1"/>
    <col min="5" max="5" width="20.5" bestFit="1" customWidth="1"/>
    <col min="6" max="6" width="15.0703125" bestFit="1" customWidth="1"/>
    <col min="7" max="7" width="15" bestFit="1" customWidth="1"/>
    <col min="8" max="8" width="21.0703125" bestFit="1" customWidth="1"/>
  </cols>
  <sheetData>
    <row r="3" spans="1:8" x14ac:dyDescent="0.25">
      <c r="A3" s="5" t="s">
        <v>28</v>
      </c>
      <c r="B3" t="s">
        <v>97</v>
      </c>
      <c r="C3" t="s">
        <v>31</v>
      </c>
      <c r="D3" t="s">
        <v>98</v>
      </c>
      <c r="E3" t="s">
        <v>101</v>
      </c>
      <c r="F3" t="s">
        <v>100</v>
      </c>
      <c r="G3" t="s">
        <v>99</v>
      </c>
      <c r="H3" t="s">
        <v>114</v>
      </c>
    </row>
    <row r="4" spans="1:8" x14ac:dyDescent="0.25">
      <c r="A4" s="3" t="s">
        <v>91</v>
      </c>
      <c r="B4" s="8">
        <v>1104.6340625164637</v>
      </c>
      <c r="C4" s="8">
        <v>3653.7620715170065</v>
      </c>
      <c r="D4" s="8">
        <v>5.4471070892723166</v>
      </c>
      <c r="E4" s="8">
        <v>2.0610508431148302</v>
      </c>
      <c r="F4" s="8">
        <v>849.35129031757322</v>
      </c>
      <c r="G4" s="8">
        <v>1104.6340625164637</v>
      </c>
      <c r="H4" s="8">
        <v>32.815433428925864</v>
      </c>
    </row>
    <row r="5" spans="1:8" x14ac:dyDescent="0.25">
      <c r="A5" s="6" t="s">
        <v>33</v>
      </c>
      <c r="B5" s="8">
        <v>1905.036599099099</v>
      </c>
      <c r="C5" s="8">
        <v>8083.4718870656379</v>
      </c>
      <c r="D5" s="8">
        <v>5.4471070892723166</v>
      </c>
      <c r="E5" s="8">
        <v>2.7822411969641867</v>
      </c>
      <c r="F5" s="8">
        <v>1079.1051319176318</v>
      </c>
      <c r="G5" s="8">
        <v>1905.036599099099</v>
      </c>
      <c r="H5" s="8">
        <v>39.347857518226434</v>
      </c>
    </row>
    <row r="6" spans="1:8" x14ac:dyDescent="0.25">
      <c r="A6" s="7">
        <v>43172</v>
      </c>
      <c r="B6" s="8">
        <v>178.12500000000003</v>
      </c>
      <c r="C6" s="8">
        <v>606.25</v>
      </c>
      <c r="D6" s="8" t="e">
        <v>#DIV/0!</v>
      </c>
      <c r="E6" s="8">
        <v>0.33778110120156268</v>
      </c>
      <c r="F6" s="8">
        <v>428.125</v>
      </c>
      <c r="G6" s="8">
        <v>178.12500000000003</v>
      </c>
      <c r="H6" s="8">
        <v>22.925482784934825</v>
      </c>
    </row>
    <row r="7" spans="1:8" x14ac:dyDescent="0.25">
      <c r="A7" s="7">
        <v>43200</v>
      </c>
      <c r="B7" s="8">
        <v>1230.7405884502923</v>
      </c>
      <c r="C7" s="8">
        <v>2271.5643274853801</v>
      </c>
      <c r="D7" s="8" t="e">
        <v>#DIV/0!</v>
      </c>
      <c r="E7" s="8">
        <v>3.0631302311787403</v>
      </c>
      <c r="F7" s="8">
        <v>1040.8237390350878</v>
      </c>
      <c r="G7" s="8">
        <v>1230.7405884502923</v>
      </c>
      <c r="H7" s="8">
        <v>36.172959983616323</v>
      </c>
    </row>
    <row r="8" spans="1:8" x14ac:dyDescent="0.25">
      <c r="A8" s="3" t="s">
        <v>69</v>
      </c>
      <c r="B8" s="8">
        <v>1139.8770039107815</v>
      </c>
      <c r="C8" s="8">
        <v>3740.6710945899831</v>
      </c>
      <c r="D8" s="8">
        <v>6.0052170855213793</v>
      </c>
      <c r="E8" s="8">
        <v>1.8311923831540042</v>
      </c>
      <c r="F8" s="8">
        <v>907.74058534398603</v>
      </c>
      <c r="G8" s="8">
        <v>1139.8770039107815</v>
      </c>
      <c r="H8" s="8">
        <v>29.435612249570116</v>
      </c>
    </row>
    <row r="9" spans="1:8" x14ac:dyDescent="0.25">
      <c r="A9" s="6" t="s">
        <v>33</v>
      </c>
      <c r="B9" s="8">
        <v>1911.6573014148842</v>
      </c>
      <c r="C9" s="8">
        <v>7858.2273214683601</v>
      </c>
      <c r="D9" s="8">
        <v>6.0052170855213793</v>
      </c>
      <c r="E9" s="8">
        <v>2.2668206461669911</v>
      </c>
      <c r="F9" s="8">
        <v>895.8817262700536</v>
      </c>
      <c r="G9" s="8">
        <v>1911.6573014148842</v>
      </c>
      <c r="H9" s="8">
        <v>43.140370210689454</v>
      </c>
    </row>
    <row r="10" spans="1:8" x14ac:dyDescent="0.25">
      <c r="A10" s="7">
        <v>43172</v>
      </c>
      <c r="B10" s="8">
        <v>233.92857142857139</v>
      </c>
      <c r="C10" s="8">
        <v>777.23214285714289</v>
      </c>
      <c r="D10" s="8" t="e">
        <v>#DIV/0!</v>
      </c>
      <c r="E10" s="8">
        <v>0.74156949794908467</v>
      </c>
      <c r="F10" s="8">
        <v>543.30357142857144</v>
      </c>
      <c r="G10" s="8">
        <v>233.92857142857139</v>
      </c>
      <c r="H10" s="8">
        <v>22.527392396274319</v>
      </c>
    </row>
    <row r="11" spans="1:8" x14ac:dyDescent="0.25">
      <c r="A11" s="7">
        <v>43200</v>
      </c>
      <c r="B11" s="8">
        <v>1274.0451388888887</v>
      </c>
      <c r="C11" s="8">
        <v>2586.5538194444443</v>
      </c>
      <c r="D11" s="8" t="e">
        <v>#DIV/0!</v>
      </c>
      <c r="E11" s="8">
        <v>2.4851870053459364</v>
      </c>
      <c r="F11" s="8">
        <v>1284.0364583333335</v>
      </c>
      <c r="G11" s="8">
        <v>1274.0451388888887</v>
      </c>
      <c r="H11" s="8">
        <v>22.639074141746566</v>
      </c>
    </row>
    <row r="12" spans="1:8" x14ac:dyDescent="0.25">
      <c r="A12" s="3" t="s">
        <v>64</v>
      </c>
      <c r="B12" s="8">
        <v>1248.3859177729062</v>
      </c>
      <c r="C12" s="8">
        <v>4421.9687583165314</v>
      </c>
      <c r="D12" s="8">
        <v>6.9350787696924225</v>
      </c>
      <c r="E12" s="8">
        <v>2.0100589211991982</v>
      </c>
      <c r="F12" s="8">
        <v>921.45826426383758</v>
      </c>
      <c r="G12" s="8">
        <v>1248.3859177729062</v>
      </c>
      <c r="H12" s="8">
        <v>27.983263444143606</v>
      </c>
    </row>
    <row r="13" spans="1:8" x14ac:dyDescent="0.25">
      <c r="A13" s="6" t="s">
        <v>33</v>
      </c>
      <c r="B13" s="8">
        <v>2263.9575721592987</v>
      </c>
      <c r="C13" s="8">
        <v>10066.36535592498</v>
      </c>
      <c r="D13" s="8">
        <v>6.9350787696924225</v>
      </c>
      <c r="E13" s="8">
        <v>2.3166033739477676</v>
      </c>
      <c r="F13" s="8">
        <v>1046.0340549263183</v>
      </c>
      <c r="G13" s="8">
        <v>2263.9575721592987</v>
      </c>
      <c r="H13" s="8">
        <v>37.634098574711523</v>
      </c>
    </row>
    <row r="14" spans="1:8" x14ac:dyDescent="0.25">
      <c r="A14" s="7">
        <v>43172</v>
      </c>
      <c r="B14" s="8">
        <v>218.75000000000003</v>
      </c>
      <c r="C14" s="8">
        <v>743.75</v>
      </c>
      <c r="D14" s="8" t="e">
        <v>#DIV/0!</v>
      </c>
      <c r="E14" s="8">
        <v>0.36802108888958351</v>
      </c>
      <c r="F14" s="8">
        <v>525</v>
      </c>
      <c r="G14" s="8">
        <v>218.75000000000003</v>
      </c>
      <c r="H14" s="8">
        <v>18.891891465568349</v>
      </c>
    </row>
    <row r="15" spans="1:8" x14ac:dyDescent="0.25">
      <c r="A15" s="7">
        <v>43200</v>
      </c>
      <c r="B15" s="8">
        <v>1262.4501811594205</v>
      </c>
      <c r="C15" s="8">
        <v>2455.7909190246151</v>
      </c>
      <c r="D15" s="8" t="e">
        <v>#DIV/0!</v>
      </c>
      <c r="E15" s="8">
        <v>3.3455523007602435</v>
      </c>
      <c r="F15" s="8">
        <v>1193.3407378651943</v>
      </c>
      <c r="G15" s="8">
        <v>1262.4501811594205</v>
      </c>
      <c r="H15" s="8">
        <v>27.423800292150933</v>
      </c>
    </row>
    <row r="16" spans="1:8" x14ac:dyDescent="0.25">
      <c r="A16" s="3" t="s">
        <v>76</v>
      </c>
      <c r="B16" s="8">
        <v>1204.9243269751082</v>
      </c>
      <c r="C16" s="8">
        <v>3771.2495772456709</v>
      </c>
      <c r="D16" s="8">
        <v>6.068110933983494</v>
      </c>
      <c r="E16" s="8">
        <v>2.5500198041644531</v>
      </c>
      <c r="F16" s="8">
        <v>921.90405731421367</v>
      </c>
      <c r="G16" s="8">
        <v>1204.9243269751082</v>
      </c>
      <c r="H16" s="8">
        <v>38.133945985456229</v>
      </c>
    </row>
    <row r="17" spans="1:8" x14ac:dyDescent="0.25">
      <c r="A17" s="6" t="s">
        <v>33</v>
      </c>
      <c r="B17" s="8">
        <v>1868.3714657738094</v>
      </c>
      <c r="C17" s="8">
        <v>7691.6843377976193</v>
      </c>
      <c r="D17" s="8">
        <v>6.068110933983494</v>
      </c>
      <c r="E17" s="8">
        <v>2.9833336041149878</v>
      </c>
      <c r="F17" s="8">
        <v>890.04929315476181</v>
      </c>
      <c r="G17" s="8">
        <v>1868.3714657738094</v>
      </c>
      <c r="H17" s="8">
        <v>61.46640324811419</v>
      </c>
    </row>
    <row r="18" spans="1:8" x14ac:dyDescent="0.25">
      <c r="A18" s="7">
        <v>43172</v>
      </c>
      <c r="B18" s="8">
        <v>228.12500000000003</v>
      </c>
      <c r="C18" s="8">
        <v>728.125</v>
      </c>
      <c r="D18" s="8" t="e">
        <v>#DIV/0!</v>
      </c>
      <c r="E18" s="8">
        <v>0.43664853677008908</v>
      </c>
      <c r="F18" s="8">
        <v>500</v>
      </c>
      <c r="G18" s="8">
        <v>228.12500000000003</v>
      </c>
      <c r="H18" s="8">
        <v>22.22534833124541</v>
      </c>
    </row>
    <row r="19" spans="1:8" x14ac:dyDescent="0.25">
      <c r="A19" s="7">
        <v>43200</v>
      </c>
      <c r="B19" s="8">
        <v>1518.2765151515155</v>
      </c>
      <c r="C19" s="8">
        <v>2893.9393939393944</v>
      </c>
      <c r="D19" s="8" t="e">
        <v>#DIV/0!</v>
      </c>
      <c r="E19" s="8">
        <v>4.2300772716082822</v>
      </c>
      <c r="F19" s="8">
        <v>1375.662878787879</v>
      </c>
      <c r="G19" s="8">
        <v>1518.2765151515155</v>
      </c>
      <c r="H19" s="8">
        <v>30.710086377009084</v>
      </c>
    </row>
    <row r="20" spans="1:8" x14ac:dyDescent="0.25">
      <c r="A20" s="3" t="s">
        <v>50</v>
      </c>
      <c r="B20" s="8">
        <v>1150.8736075546421</v>
      </c>
      <c r="C20" s="8">
        <v>4086.1845998430049</v>
      </c>
      <c r="D20" s="8">
        <v>6.7491827644411106</v>
      </c>
      <c r="E20" s="8">
        <v>1.9745862131240617</v>
      </c>
      <c r="F20" s="8">
        <v>909.05978201236837</v>
      </c>
      <c r="G20" s="8">
        <v>1150.8736075546421</v>
      </c>
      <c r="H20" s="8">
        <v>31.608974262048232</v>
      </c>
    </row>
    <row r="21" spans="1:8" x14ac:dyDescent="0.25">
      <c r="A21" s="6" t="s">
        <v>33</v>
      </c>
      <c r="B21" s="8">
        <v>2146.440544608648</v>
      </c>
      <c r="C21" s="8">
        <v>9560.8549705801852</v>
      </c>
      <c r="D21" s="8">
        <v>6.7491827644411106</v>
      </c>
      <c r="E21" s="8">
        <v>3.6365798212290179</v>
      </c>
      <c r="F21" s="8">
        <v>1355.2630678708267</v>
      </c>
      <c r="G21" s="8">
        <v>2146.440544608648</v>
      </c>
      <c r="H21" s="8">
        <v>48.280031950935012</v>
      </c>
    </row>
    <row r="22" spans="1:8" x14ac:dyDescent="0.25">
      <c r="A22" s="7">
        <v>43172</v>
      </c>
      <c r="B22" s="8">
        <v>256.25</v>
      </c>
      <c r="C22" s="8">
        <v>746.875</v>
      </c>
      <c r="D22" s="8" t="e">
        <v>#DIV/0!</v>
      </c>
      <c r="E22" s="8">
        <v>0.3556221250411703</v>
      </c>
      <c r="F22" s="8">
        <v>490.625</v>
      </c>
      <c r="G22" s="8">
        <v>256.25</v>
      </c>
      <c r="H22" s="8">
        <v>20.392160079264634</v>
      </c>
    </row>
    <row r="23" spans="1:8" x14ac:dyDescent="0.25">
      <c r="A23" s="7">
        <v>43200</v>
      </c>
      <c r="B23" s="8">
        <v>1049.9302780552782</v>
      </c>
      <c r="C23" s="8">
        <v>1950.8238289488293</v>
      </c>
      <c r="D23" s="8" t="e">
        <v>#DIV/0!</v>
      </c>
      <c r="E23" s="8">
        <v>1.9315566931019963</v>
      </c>
      <c r="F23" s="8">
        <v>881.29127816627829</v>
      </c>
      <c r="G23" s="8">
        <v>1049.9302780552782</v>
      </c>
      <c r="H23" s="8">
        <v>26.15473075594506</v>
      </c>
    </row>
    <row r="24" spans="1:8" x14ac:dyDescent="0.25">
      <c r="A24" s="3" t="s">
        <v>61</v>
      </c>
      <c r="B24" s="8">
        <v>1694.9534251832049</v>
      </c>
      <c r="C24" s="8">
        <v>4938.0221905681465</v>
      </c>
      <c r="D24" s="8">
        <v>6.9710057201800444</v>
      </c>
      <c r="E24" s="8">
        <v>4.0431139783020642</v>
      </c>
      <c r="F24" s="8">
        <v>1220.750042441219</v>
      </c>
      <c r="G24" s="8">
        <v>1694.9534251832049</v>
      </c>
      <c r="H24" s="8">
        <v>39.564943262011283</v>
      </c>
    </row>
    <row r="25" spans="1:8" x14ac:dyDescent="0.25">
      <c r="A25" s="6" t="s">
        <v>33</v>
      </c>
      <c r="B25" s="8">
        <v>2948.2738095238101</v>
      </c>
      <c r="C25" s="8">
        <v>10182.797619047618</v>
      </c>
      <c r="D25" s="8">
        <v>6.9710057201800444</v>
      </c>
      <c r="E25" s="8">
        <v>4.5368994393691864</v>
      </c>
      <c r="F25" s="8">
        <v>1374.791666666667</v>
      </c>
      <c r="G25" s="8">
        <v>2948.2738095238101</v>
      </c>
      <c r="H25" s="8">
        <v>51.225664151607745</v>
      </c>
    </row>
    <row r="26" spans="1:8" x14ac:dyDescent="0.25">
      <c r="A26" s="7">
        <v>43172</v>
      </c>
      <c r="B26" s="8">
        <v>400.18382352941182</v>
      </c>
      <c r="C26" s="8">
        <v>1235.6617647058824</v>
      </c>
      <c r="D26" s="8" t="e">
        <v>#DIV/0!</v>
      </c>
      <c r="E26" s="8">
        <v>0.94521764871875058</v>
      </c>
      <c r="F26" s="8">
        <v>835.47794117647061</v>
      </c>
      <c r="G26" s="8">
        <v>400.18382352941182</v>
      </c>
      <c r="H26" s="8">
        <v>19.587783415188809</v>
      </c>
    </row>
    <row r="27" spans="1:8" x14ac:dyDescent="0.25">
      <c r="A27" s="7">
        <v>43200</v>
      </c>
      <c r="B27" s="8">
        <v>1736.4026424963927</v>
      </c>
      <c r="C27" s="8">
        <v>3395.6071879509382</v>
      </c>
      <c r="D27" s="8" t="e">
        <v>#DIV/0!</v>
      </c>
      <c r="E27" s="8">
        <v>6.647224846818256</v>
      </c>
      <c r="F27" s="8">
        <v>1451.9805194805197</v>
      </c>
      <c r="G27" s="8">
        <v>1736.4026424963927</v>
      </c>
      <c r="H27" s="8">
        <v>47.881382219237281</v>
      </c>
    </row>
    <row r="28" spans="1:8" x14ac:dyDescent="0.25">
      <c r="A28" s="3" t="s">
        <v>82</v>
      </c>
      <c r="B28" s="8">
        <v>1563.058531898665</v>
      </c>
      <c r="C28" s="8">
        <v>5542.6595109759655</v>
      </c>
      <c r="D28" s="8">
        <v>6.0076129969992493</v>
      </c>
      <c r="E28" s="8">
        <v>3.7637702287038941</v>
      </c>
      <c r="F28" s="8">
        <v>1206.6781543003337</v>
      </c>
      <c r="G28" s="8">
        <v>1563.058531898665</v>
      </c>
      <c r="H28" s="8">
        <v>36.461477076178646</v>
      </c>
    </row>
    <row r="29" spans="1:8" x14ac:dyDescent="0.25">
      <c r="A29" s="6" t="s">
        <v>33</v>
      </c>
      <c r="B29" s="8">
        <v>2756.647584491513</v>
      </c>
      <c r="C29" s="8">
        <v>12501.809179316888</v>
      </c>
      <c r="D29" s="8">
        <v>6.0076129969992493</v>
      </c>
      <c r="E29" s="8">
        <v>3.9054610279815671</v>
      </c>
      <c r="F29" s="8">
        <v>1456.2844248422996</v>
      </c>
      <c r="G29" s="8">
        <v>2756.647584491513</v>
      </c>
      <c r="H29" s="8">
        <v>44.383973830817077</v>
      </c>
    </row>
    <row r="30" spans="1:8" x14ac:dyDescent="0.25">
      <c r="A30" s="7">
        <v>43172</v>
      </c>
      <c r="B30" s="8">
        <v>283.27205882352939</v>
      </c>
      <c r="C30" s="8">
        <v>878.67647058823536</v>
      </c>
      <c r="D30" s="8" t="e">
        <v>#DIV/0!</v>
      </c>
      <c r="E30" s="8">
        <v>0.79422572510436473</v>
      </c>
      <c r="F30" s="8">
        <v>595.40441176470586</v>
      </c>
      <c r="G30" s="8">
        <v>283.27205882352939</v>
      </c>
      <c r="H30" s="8">
        <v>21.495622095399998</v>
      </c>
    </row>
    <row r="31" spans="1:8" x14ac:dyDescent="0.25">
      <c r="A31" s="7">
        <v>43200</v>
      </c>
      <c r="B31" s="8">
        <v>1649.2559523809525</v>
      </c>
      <c r="C31" s="8">
        <v>3247.4928830227741</v>
      </c>
      <c r="D31" s="8" t="e">
        <v>#DIV/0!</v>
      </c>
      <c r="E31" s="8">
        <v>6.5916239330257502</v>
      </c>
      <c r="F31" s="8">
        <v>1568.345626293996</v>
      </c>
      <c r="G31" s="8">
        <v>1649.2559523809525</v>
      </c>
      <c r="H31" s="8">
        <v>43.50483530231886</v>
      </c>
    </row>
    <row r="32" spans="1:8" x14ac:dyDescent="0.25">
      <c r="A32" s="3" t="s">
        <v>88</v>
      </c>
      <c r="B32" s="8">
        <v>1307.8005358905145</v>
      </c>
      <c r="C32" s="8">
        <v>4436.2857562695926</v>
      </c>
      <c r="D32" s="8">
        <v>6.6455377906976727</v>
      </c>
      <c r="E32" s="8">
        <v>2.3770178960037525</v>
      </c>
      <c r="F32" s="8">
        <v>1052.1905205067922</v>
      </c>
      <c r="G32" s="8">
        <v>1307.8005358905145</v>
      </c>
      <c r="H32" s="8">
        <v>29.349524470536739</v>
      </c>
    </row>
    <row r="33" spans="1:8" x14ac:dyDescent="0.25">
      <c r="A33" s="6" t="s">
        <v>33</v>
      </c>
      <c r="B33" s="8">
        <v>2724.5498084291189</v>
      </c>
      <c r="C33" s="8">
        <v>10517.772988505747</v>
      </c>
      <c r="D33" s="8">
        <v>6.6455377906976727</v>
      </c>
      <c r="E33" s="8">
        <v>4.0148109822756339</v>
      </c>
      <c r="F33" s="8">
        <v>1564.3390804597702</v>
      </c>
      <c r="G33" s="8">
        <v>2724.5498084291189</v>
      </c>
      <c r="H33" s="8">
        <v>39.218300441041762</v>
      </c>
    </row>
    <row r="34" spans="1:8" x14ac:dyDescent="0.25">
      <c r="A34" s="7">
        <v>43172</v>
      </c>
      <c r="B34" s="8">
        <v>206.25</v>
      </c>
      <c r="C34" s="8">
        <v>650</v>
      </c>
      <c r="D34" s="8" t="e">
        <v>#DIV/0!</v>
      </c>
      <c r="E34" s="8">
        <v>0.34816772326562523</v>
      </c>
      <c r="F34" s="8">
        <v>443.75</v>
      </c>
      <c r="G34" s="8">
        <v>206.25</v>
      </c>
      <c r="H34" s="8">
        <v>21.840356941461078</v>
      </c>
    </row>
    <row r="35" spans="1:8" x14ac:dyDescent="0.25">
      <c r="A35" s="7">
        <v>43200</v>
      </c>
      <c r="B35" s="8">
        <v>992.60179924242425</v>
      </c>
      <c r="C35" s="8">
        <v>2141.0842803030305</v>
      </c>
      <c r="D35" s="8" t="e">
        <v>#DIV/0!</v>
      </c>
      <c r="E35" s="8">
        <v>2.7680749824699977</v>
      </c>
      <c r="F35" s="8">
        <v>1148.4824810606062</v>
      </c>
      <c r="G35" s="8">
        <v>992.60179924242425</v>
      </c>
      <c r="H35" s="8">
        <v>26.989916029107384</v>
      </c>
    </row>
    <row r="36" spans="1:8" x14ac:dyDescent="0.25">
      <c r="A36" s="3" t="s">
        <v>83</v>
      </c>
      <c r="B36" s="8">
        <v>1426.6902771627513</v>
      </c>
      <c r="C36" s="8">
        <v>4876.1545999652071</v>
      </c>
      <c r="D36" s="8">
        <v>5.4413850337584391</v>
      </c>
      <c r="E36" s="8">
        <v>3.3479149257331375</v>
      </c>
      <c r="F36" s="8">
        <v>1101.9553901207987</v>
      </c>
      <c r="G36" s="8">
        <v>1426.6902771627513</v>
      </c>
      <c r="H36" s="8">
        <v>36.690768259921306</v>
      </c>
    </row>
    <row r="37" spans="1:8" x14ac:dyDescent="0.25">
      <c r="A37" s="6" t="s">
        <v>33</v>
      </c>
      <c r="B37" s="8">
        <v>2641.0704157855362</v>
      </c>
      <c r="C37" s="8">
        <v>11126.215932631307</v>
      </c>
      <c r="D37" s="8">
        <v>5.4413850337584391</v>
      </c>
      <c r="E37" s="8">
        <v>5.4041210574435556</v>
      </c>
      <c r="F37" s="8">
        <v>1442.6187188007998</v>
      </c>
      <c r="G37" s="8">
        <v>2641.0704157855362</v>
      </c>
      <c r="H37" s="8">
        <v>53.209545851613875</v>
      </c>
    </row>
    <row r="38" spans="1:8" x14ac:dyDescent="0.25">
      <c r="A38" s="7">
        <v>43172</v>
      </c>
      <c r="B38" s="8">
        <v>236.77884615384616</v>
      </c>
      <c r="C38" s="8">
        <v>893.50961538461536</v>
      </c>
      <c r="D38" s="8" t="e">
        <v>#DIV/0!</v>
      </c>
      <c r="E38" s="8">
        <v>0.79144709496134802</v>
      </c>
      <c r="F38" s="8">
        <v>656.73076923076928</v>
      </c>
      <c r="G38" s="8">
        <v>236.77884615384616</v>
      </c>
      <c r="H38" s="8">
        <v>20.738583448855898</v>
      </c>
    </row>
    <row r="39" spans="1:8" x14ac:dyDescent="0.25">
      <c r="A39" s="7">
        <v>43200</v>
      </c>
      <c r="B39" s="8">
        <v>1402.2215695488721</v>
      </c>
      <c r="C39" s="8">
        <v>2608.7382518796994</v>
      </c>
      <c r="D39" s="8" t="e">
        <v>#DIV/0!</v>
      </c>
      <c r="E39" s="8">
        <v>3.8481766247945064</v>
      </c>
      <c r="F39" s="8">
        <v>1206.5166823308271</v>
      </c>
      <c r="G39" s="8">
        <v>1402.2215695488721</v>
      </c>
      <c r="H39" s="8">
        <v>36.124175479294138</v>
      </c>
    </row>
    <row r="40" spans="1:8" x14ac:dyDescent="0.25">
      <c r="A40" s="3" t="s">
        <v>73</v>
      </c>
      <c r="B40" s="8">
        <v>1190.3503347621427</v>
      </c>
      <c r="C40" s="8">
        <v>4154.5078167728861</v>
      </c>
      <c r="D40" s="8">
        <v>5.1697552513128286</v>
      </c>
      <c r="E40" s="8" t="e">
        <v>#DIV/0!</v>
      </c>
      <c r="F40" s="8">
        <v>973.43304930522072</v>
      </c>
      <c r="G40" s="8">
        <v>1190.3503347621427</v>
      </c>
      <c r="H40" s="8">
        <v>42.229627854297384</v>
      </c>
    </row>
    <row r="41" spans="1:8" x14ac:dyDescent="0.25">
      <c r="A41" s="6" t="s">
        <v>33</v>
      </c>
      <c r="B41" s="8">
        <v>2064.3339170258623</v>
      </c>
      <c r="C41" s="8">
        <v>8967.4589170258623</v>
      </c>
      <c r="D41" s="8">
        <v>5.1697552513128286</v>
      </c>
      <c r="E41" s="8">
        <v>3.1979906766272648</v>
      </c>
      <c r="F41" s="8">
        <v>1032.0386584051726</v>
      </c>
      <c r="G41" s="8">
        <v>2064.3339170258623</v>
      </c>
      <c r="H41" s="8">
        <v>57.676918411670279</v>
      </c>
    </row>
    <row r="42" spans="1:8" x14ac:dyDescent="0.25">
      <c r="A42" s="7">
        <v>43172</v>
      </c>
      <c r="B42" s="8">
        <v>167.60270979020981</v>
      </c>
      <c r="C42" s="8">
        <v>756.54501748251755</v>
      </c>
      <c r="D42" s="8" t="e">
        <v>#DIV/0!</v>
      </c>
      <c r="E42" s="8">
        <v>1.1056648993416653</v>
      </c>
      <c r="F42" s="8">
        <v>588.94230769230774</v>
      </c>
      <c r="G42" s="8">
        <v>167.60270979020981</v>
      </c>
      <c r="H42" s="8">
        <v>30.379273225732533</v>
      </c>
    </row>
    <row r="43" spans="1:8" x14ac:dyDescent="0.25">
      <c r="A43" s="7">
        <v>43200</v>
      </c>
      <c r="B43" s="8">
        <v>1339.1143774703557</v>
      </c>
      <c r="C43" s="8">
        <v>2739.5195158102765</v>
      </c>
      <c r="D43" s="8" t="e">
        <v>#DIV/0!</v>
      </c>
      <c r="E43" s="8" t="e">
        <v>#DIV/0!</v>
      </c>
      <c r="F43" s="8">
        <v>1299.3181818181818</v>
      </c>
      <c r="G43" s="8">
        <v>1339.1143774703557</v>
      </c>
      <c r="H43" s="8">
        <v>38.632691925489354</v>
      </c>
    </row>
    <row r="44" spans="1:8" x14ac:dyDescent="0.25">
      <c r="A44" s="3" t="s">
        <v>89</v>
      </c>
      <c r="B44" s="8">
        <v>1526.3202500099915</v>
      </c>
      <c r="C44" s="8">
        <v>4918.4889793210559</v>
      </c>
      <c r="D44" s="8">
        <v>5.866329707426857</v>
      </c>
      <c r="E44" s="8">
        <v>2.3431830799408142</v>
      </c>
      <c r="F44" s="8">
        <v>1090.7751585500544</v>
      </c>
      <c r="G44" s="8">
        <v>1526.3202500099915</v>
      </c>
      <c r="H44" s="8">
        <v>32.945681662708061</v>
      </c>
    </row>
    <row r="45" spans="1:8" x14ac:dyDescent="0.25">
      <c r="A45" s="6" t="s">
        <v>33</v>
      </c>
      <c r="B45" s="8">
        <v>2571.1705468068872</v>
      </c>
      <c r="C45" s="8">
        <v>10382.736781640511</v>
      </c>
      <c r="D45" s="8">
        <v>5.866329707426857</v>
      </c>
      <c r="E45" s="8">
        <v>2.6509205560216902</v>
      </c>
      <c r="F45" s="8">
        <v>1113.1028520960481</v>
      </c>
      <c r="G45" s="8">
        <v>2571.1705468068872</v>
      </c>
      <c r="H45" s="8">
        <v>52.598017463649711</v>
      </c>
    </row>
    <row r="46" spans="1:8" x14ac:dyDescent="0.25">
      <c r="A46" s="7">
        <v>43172</v>
      </c>
      <c r="B46" s="8">
        <v>316.76136363636363</v>
      </c>
      <c r="C46" s="8">
        <v>1059.375</v>
      </c>
      <c r="D46" s="8" t="e">
        <v>#DIV/0!</v>
      </c>
      <c r="E46" s="8">
        <v>0.93688112416297353</v>
      </c>
      <c r="F46" s="8">
        <v>742.61363636363637</v>
      </c>
      <c r="G46" s="8">
        <v>316.76136363636363</v>
      </c>
      <c r="H46" s="8">
        <v>16.487462439296774</v>
      </c>
    </row>
    <row r="47" spans="1:8" x14ac:dyDescent="0.25">
      <c r="A47" s="7">
        <v>43200</v>
      </c>
      <c r="B47" s="8">
        <v>1691.0288395867242</v>
      </c>
      <c r="C47" s="8">
        <v>3313.3551563226583</v>
      </c>
      <c r="D47" s="8" t="e">
        <v>#DIV/0!</v>
      </c>
      <c r="E47" s="8">
        <v>3.4417475596377769</v>
      </c>
      <c r="F47" s="8">
        <v>1416.6089871904792</v>
      </c>
      <c r="G47" s="8">
        <v>1691.0288395867242</v>
      </c>
      <c r="H47" s="8">
        <v>29.751565085177685</v>
      </c>
    </row>
    <row r="48" spans="1:8" x14ac:dyDescent="0.25">
      <c r="A48" s="3" t="s">
        <v>81</v>
      </c>
      <c r="B48" s="8">
        <v>1031.6922598865387</v>
      </c>
      <c r="C48" s="8">
        <v>3859.0998211377841</v>
      </c>
      <c r="D48" s="8">
        <v>5.3474803075768937</v>
      </c>
      <c r="E48" s="8">
        <v>3.1654987782924895</v>
      </c>
      <c r="F48" s="8">
        <v>988.99750300751793</v>
      </c>
      <c r="G48" s="8">
        <v>1031.6922598865387</v>
      </c>
      <c r="H48" s="8">
        <v>39.504104217068111</v>
      </c>
    </row>
    <row r="49" spans="1:8" x14ac:dyDescent="0.25">
      <c r="A49" s="6" t="s">
        <v>33</v>
      </c>
      <c r="B49" s="8">
        <v>1739.9716248506575</v>
      </c>
      <c r="C49" s="8">
        <v>8257.170325567502</v>
      </c>
      <c r="D49" s="8">
        <v>5.3474803075768937</v>
      </c>
      <c r="E49" s="8">
        <v>2.955149870887757</v>
      </c>
      <c r="F49" s="8">
        <v>1028.7914426523298</v>
      </c>
      <c r="G49" s="8">
        <v>1739.9716248506575</v>
      </c>
      <c r="H49" s="8">
        <v>52.915738393904121</v>
      </c>
    </row>
    <row r="50" spans="1:8" x14ac:dyDescent="0.25">
      <c r="A50" s="7">
        <v>43172</v>
      </c>
      <c r="B50" s="8">
        <v>241.80397727272734</v>
      </c>
      <c r="C50" s="8">
        <v>904.98579545454561</v>
      </c>
      <c r="D50" s="8" t="e">
        <v>#DIV/0!</v>
      </c>
      <c r="E50" s="8">
        <v>1.2864048873280609</v>
      </c>
      <c r="F50" s="8">
        <v>663.18181818181824</v>
      </c>
      <c r="G50" s="8">
        <v>241.80397727272734</v>
      </c>
      <c r="H50" s="8">
        <v>19.52517689805974</v>
      </c>
    </row>
    <row r="51" spans="1:8" x14ac:dyDescent="0.25">
      <c r="A51" s="7">
        <v>43200</v>
      </c>
      <c r="B51" s="8">
        <v>1113.301177536232</v>
      </c>
      <c r="C51" s="8">
        <v>2415.1433423913045</v>
      </c>
      <c r="D51" s="8" t="e">
        <v>#DIV/0!</v>
      </c>
      <c r="E51" s="8">
        <v>5.2549415766616505</v>
      </c>
      <c r="F51" s="8">
        <v>1275.019248188406</v>
      </c>
      <c r="G51" s="8">
        <v>1113.301177536232</v>
      </c>
      <c r="H51" s="8">
        <v>46.071397359240478</v>
      </c>
    </row>
    <row r="52" spans="1:8" x14ac:dyDescent="0.25">
      <c r="A52" s="3" t="s">
        <v>67</v>
      </c>
      <c r="B52" s="8">
        <v>2070.997953294298</v>
      </c>
      <c r="C52" s="8">
        <v>6554.9039897174107</v>
      </c>
      <c r="D52" s="8">
        <v>6.558717179294824</v>
      </c>
      <c r="E52" s="8">
        <v>2.4092250697775683</v>
      </c>
      <c r="F52" s="8">
        <v>1272.6620101387641</v>
      </c>
      <c r="G52" s="8">
        <v>2070.997953294298</v>
      </c>
      <c r="H52" s="8">
        <v>28.760387878996728</v>
      </c>
    </row>
    <row r="53" spans="1:8" x14ac:dyDescent="0.25">
      <c r="A53" s="6" t="s">
        <v>33</v>
      </c>
      <c r="B53" s="8">
        <v>3733.125</v>
      </c>
      <c r="C53" s="8">
        <v>14998.660714285714</v>
      </c>
      <c r="D53" s="8">
        <v>6.558717179294824</v>
      </c>
      <c r="E53" s="8">
        <v>3.3519383808524852</v>
      </c>
      <c r="F53" s="8">
        <v>1787.2023809523812</v>
      </c>
      <c r="G53" s="8">
        <v>3733.125</v>
      </c>
      <c r="H53" s="8">
        <v>34.760415801377036</v>
      </c>
    </row>
    <row r="54" spans="1:8" x14ac:dyDescent="0.25">
      <c r="A54" s="7">
        <v>43172</v>
      </c>
      <c r="B54" s="8">
        <v>324.19354838709683</v>
      </c>
      <c r="C54" s="8">
        <v>900.60483870967744</v>
      </c>
      <c r="D54" s="8" t="e">
        <v>#DIV/0!</v>
      </c>
      <c r="E54" s="8">
        <v>0.82343608531250045</v>
      </c>
      <c r="F54" s="8">
        <v>576.41129032258073</v>
      </c>
      <c r="G54" s="8">
        <v>324.19354838709683</v>
      </c>
      <c r="H54" s="8">
        <v>25.951002763077415</v>
      </c>
    </row>
    <row r="55" spans="1:8" x14ac:dyDescent="0.25">
      <c r="A55" s="7">
        <v>43200</v>
      </c>
      <c r="B55" s="8">
        <v>2155.6753114957978</v>
      </c>
      <c r="C55" s="8">
        <v>3765.4464161568408</v>
      </c>
      <c r="D55" s="8" t="e">
        <v>#DIV/0!</v>
      </c>
      <c r="E55" s="8">
        <v>3.0523007431677196</v>
      </c>
      <c r="F55" s="8">
        <v>1454.37235914133</v>
      </c>
      <c r="G55" s="8">
        <v>2155.6753114957978</v>
      </c>
      <c r="H55" s="8">
        <v>25.569745072535724</v>
      </c>
    </row>
    <row r="56" spans="1:8" x14ac:dyDescent="0.25">
      <c r="A56" s="3" t="s">
        <v>87</v>
      </c>
      <c r="B56" s="8">
        <v>2238.172023614472</v>
      </c>
      <c r="C56" s="8">
        <v>6573.9656708446773</v>
      </c>
      <c r="D56" s="8">
        <v>5.7393257689422361</v>
      </c>
      <c r="E56" s="8">
        <v>3.7540327330668277</v>
      </c>
      <c r="F56" s="8">
        <v>1356.0386484275223</v>
      </c>
      <c r="G56" s="8">
        <v>2238.172023614472</v>
      </c>
      <c r="H56" s="8">
        <v>35.929701626267665</v>
      </c>
    </row>
    <row r="57" spans="1:8" x14ac:dyDescent="0.25">
      <c r="A57" s="6" t="s">
        <v>33</v>
      </c>
      <c r="B57" s="8">
        <v>4232.9344767720304</v>
      </c>
      <c r="C57" s="8">
        <v>15050.638694324714</v>
      </c>
      <c r="D57" s="8">
        <v>5.7393257689422361</v>
      </c>
      <c r="E57" s="8">
        <v>5.3013561590721725</v>
      </c>
      <c r="F57" s="8">
        <v>1977.9219797653254</v>
      </c>
      <c r="G57" s="8">
        <v>4232.9344767720304</v>
      </c>
      <c r="H57" s="8">
        <v>41.475885159855899</v>
      </c>
    </row>
    <row r="58" spans="1:8" x14ac:dyDescent="0.25">
      <c r="A58" s="7">
        <v>43172</v>
      </c>
      <c r="B58" s="8">
        <v>265.625</v>
      </c>
      <c r="C58" s="8">
        <v>731.25000000000011</v>
      </c>
      <c r="D58" s="8" t="e">
        <v>#DIV/0!</v>
      </c>
      <c r="E58" s="8">
        <v>0.54214202614523732</v>
      </c>
      <c r="F58" s="8">
        <v>465.625</v>
      </c>
      <c r="G58" s="8">
        <v>265.625</v>
      </c>
      <c r="H58" s="8">
        <v>27.438546626478967</v>
      </c>
    </row>
    <row r="59" spans="1:8" x14ac:dyDescent="0.25">
      <c r="A59" s="7">
        <v>43200</v>
      </c>
      <c r="B59" s="8">
        <v>2215.9565940713856</v>
      </c>
      <c r="C59" s="8">
        <v>3940.0083182093167</v>
      </c>
      <c r="D59" s="8" t="e">
        <v>#DIV/0!</v>
      </c>
      <c r="E59" s="8">
        <v>5.418600013983073</v>
      </c>
      <c r="F59" s="8">
        <v>1624.5689655172416</v>
      </c>
      <c r="G59" s="8">
        <v>2215.9565940713856</v>
      </c>
      <c r="H59" s="8">
        <v>38.8746730924681</v>
      </c>
    </row>
    <row r="60" spans="1:8" x14ac:dyDescent="0.25">
      <c r="A60" s="3" t="s">
        <v>55</v>
      </c>
      <c r="B60" s="8">
        <v>1884.372516726814</v>
      </c>
      <c r="C60" s="8">
        <v>5732.9740120556808</v>
      </c>
      <c r="D60" s="8">
        <v>6.1356967366841717</v>
      </c>
      <c r="E60" s="8">
        <v>2.5753549169464347</v>
      </c>
      <c r="F60" s="8">
        <v>1313.5844457442647</v>
      </c>
      <c r="G60" s="8">
        <v>1884.372516726814</v>
      </c>
      <c r="H60" s="8">
        <v>23.120432197206426</v>
      </c>
    </row>
    <row r="61" spans="1:8" x14ac:dyDescent="0.25">
      <c r="A61" s="6" t="s">
        <v>33</v>
      </c>
      <c r="B61" s="8">
        <v>3037.3143387749114</v>
      </c>
      <c r="C61" s="8">
        <v>12180.979687856749</v>
      </c>
      <c r="D61" s="8">
        <v>6.1356967366841717</v>
      </c>
      <c r="E61" s="8">
        <v>3.3138436008011638</v>
      </c>
      <c r="F61" s="8">
        <v>1684.8195574708895</v>
      </c>
      <c r="G61" s="8">
        <v>3037.3143387749114</v>
      </c>
      <c r="H61" s="8">
        <v>27.993295971473572</v>
      </c>
    </row>
    <row r="62" spans="1:8" x14ac:dyDescent="0.25">
      <c r="A62" s="7">
        <v>43172</v>
      </c>
      <c r="B62" s="8">
        <v>228.125</v>
      </c>
      <c r="C62" s="8">
        <v>712.5</v>
      </c>
      <c r="D62" s="8" t="e">
        <v>#DIV/0!</v>
      </c>
      <c r="E62" s="8">
        <v>0.22003094044133997</v>
      </c>
      <c r="F62" s="8">
        <v>484.375</v>
      </c>
      <c r="G62" s="8">
        <v>228.125</v>
      </c>
      <c r="H62" s="8">
        <v>12.187474531245773</v>
      </c>
    </row>
    <row r="63" spans="1:8" x14ac:dyDescent="0.25">
      <c r="A63" s="7">
        <v>43200</v>
      </c>
      <c r="B63" s="8">
        <v>2387.67821140553</v>
      </c>
      <c r="C63" s="8">
        <v>4305.4423483102919</v>
      </c>
      <c r="D63" s="8" t="e">
        <v>#DIV/0!</v>
      </c>
      <c r="E63" s="8">
        <v>4.1921902095968004</v>
      </c>
      <c r="F63" s="8">
        <v>1771.558779761905</v>
      </c>
      <c r="G63" s="8">
        <v>2387.67821140553</v>
      </c>
      <c r="H63" s="8">
        <v>29.180526088899938</v>
      </c>
    </row>
    <row r="64" spans="1:8" x14ac:dyDescent="0.25">
      <c r="A64" s="3" t="s">
        <v>84</v>
      </c>
      <c r="B64" s="8">
        <v>1616.3930671226972</v>
      </c>
      <c r="C64" s="8">
        <v>5574.4098920651004</v>
      </c>
      <c r="D64" s="8">
        <v>5.3089516129032255</v>
      </c>
      <c r="E64" s="8">
        <v>2.359042852691978</v>
      </c>
      <c r="F64" s="8">
        <v>1157.7153647294081</v>
      </c>
      <c r="G64" s="8">
        <v>1616.3930671226972</v>
      </c>
      <c r="H64" s="8">
        <v>28.624044541631893</v>
      </c>
    </row>
    <row r="65" spans="1:8" x14ac:dyDescent="0.25">
      <c r="A65" s="6" t="s">
        <v>33</v>
      </c>
      <c r="B65" s="8">
        <v>3048.8747141886051</v>
      </c>
      <c r="C65" s="8">
        <v>12852.228073631195</v>
      </c>
      <c r="D65" s="8">
        <v>5.3089516129032255</v>
      </c>
      <c r="E65" s="8">
        <v>2.1601933215181344</v>
      </c>
      <c r="F65" s="8">
        <v>1496.6156454702759</v>
      </c>
      <c r="G65" s="8">
        <v>3048.8747141886051</v>
      </c>
      <c r="H65" s="8">
        <v>34.870115597272033</v>
      </c>
    </row>
    <row r="66" spans="1:8" x14ac:dyDescent="0.25">
      <c r="A66" s="7">
        <v>43172</v>
      </c>
      <c r="B66" s="8">
        <v>371.875</v>
      </c>
      <c r="C66" s="8">
        <v>1112.5</v>
      </c>
      <c r="D66" s="8" t="e">
        <v>#DIV/0!</v>
      </c>
      <c r="E66" s="8">
        <v>0.51215972893359407</v>
      </c>
      <c r="F66" s="8">
        <v>740.625</v>
      </c>
      <c r="G66" s="8">
        <v>371.875</v>
      </c>
      <c r="H66" s="8">
        <v>15.941383575786585</v>
      </c>
    </row>
    <row r="67" spans="1:8" x14ac:dyDescent="0.25">
      <c r="A67" s="7">
        <v>43200</v>
      </c>
      <c r="B67" s="8">
        <v>1428.4294871794873</v>
      </c>
      <c r="C67" s="8">
        <v>2758.5016025641025</v>
      </c>
      <c r="D67" s="8" t="e">
        <v>#DIV/0!</v>
      </c>
      <c r="E67" s="8">
        <v>4.4047755076242066</v>
      </c>
      <c r="F67" s="8">
        <v>1235.9054487179487</v>
      </c>
      <c r="G67" s="8">
        <v>1428.4294871794873</v>
      </c>
      <c r="H67" s="8">
        <v>35.060634451837068</v>
      </c>
    </row>
    <row r="68" spans="1:8" x14ac:dyDescent="0.25">
      <c r="A68" s="3" t="s">
        <v>56</v>
      </c>
      <c r="B68" s="8">
        <v>1992.0888577653284</v>
      </c>
      <c r="C68" s="8">
        <v>5990.0662640056025</v>
      </c>
      <c r="D68" s="8">
        <v>6.7518417104276063</v>
      </c>
      <c r="E68" s="8">
        <v>3.3864106404486782</v>
      </c>
      <c r="F68" s="8">
        <v>1429.5291686118892</v>
      </c>
      <c r="G68" s="8">
        <v>2035.4916355431062</v>
      </c>
      <c r="H68" s="8">
        <v>30.937201367702997</v>
      </c>
    </row>
    <row r="69" spans="1:8" x14ac:dyDescent="0.25">
      <c r="A69" s="6" t="s">
        <v>33</v>
      </c>
      <c r="B69" s="8">
        <v>3156.8647875816996</v>
      </c>
      <c r="C69" s="8">
        <v>12244.941351540616</v>
      </c>
      <c r="D69" s="8">
        <v>6.7518417104276063</v>
      </c>
      <c r="E69" s="8">
        <v>4.0027721734780721</v>
      </c>
      <c r="F69" s="8">
        <v>1830.6247082166201</v>
      </c>
      <c r="G69" s="8">
        <v>3156.8647875816996</v>
      </c>
      <c r="H69" s="8">
        <v>32.187503005375653</v>
      </c>
    </row>
    <row r="70" spans="1:8" x14ac:dyDescent="0.25">
      <c r="A70" s="7">
        <v>43172</v>
      </c>
      <c r="B70" s="8">
        <v>390.625</v>
      </c>
      <c r="C70" s="8">
        <v>1222.9166666666665</v>
      </c>
      <c r="D70" s="8" t="e">
        <v>#DIV/0!</v>
      </c>
      <c r="E70" s="8">
        <v>0.58578253244695599</v>
      </c>
      <c r="F70" s="8">
        <v>702.08333333333326</v>
      </c>
      <c r="G70" s="8">
        <v>520.83333333333337</v>
      </c>
      <c r="H70" s="8">
        <v>20.718546070113007</v>
      </c>
    </row>
    <row r="71" spans="1:8" x14ac:dyDescent="0.25">
      <c r="A71" s="7">
        <v>43200</v>
      </c>
      <c r="B71" s="8">
        <v>2428.7767857142858</v>
      </c>
      <c r="C71" s="8">
        <v>4502.3407738095248</v>
      </c>
      <c r="D71" s="8" t="e">
        <v>#DIV/0!</v>
      </c>
      <c r="E71" s="8">
        <v>5.5706772154210071</v>
      </c>
      <c r="F71" s="8">
        <v>1755.8794642857147</v>
      </c>
      <c r="G71" s="8">
        <v>2428.7767857142858</v>
      </c>
      <c r="H71" s="8">
        <v>39.905555027620345</v>
      </c>
    </row>
    <row r="72" spans="1:8" x14ac:dyDescent="0.25">
      <c r="A72" s="3" t="s">
        <v>60</v>
      </c>
      <c r="B72" s="8">
        <v>1277.0631046261087</v>
      </c>
      <c r="C72" s="8">
        <v>4886.740914215713</v>
      </c>
      <c r="D72" s="8">
        <v>5.9537790697674415</v>
      </c>
      <c r="E72" s="8">
        <v>2.2477823250593771</v>
      </c>
      <c r="F72" s="8">
        <v>1038.764468058823</v>
      </c>
      <c r="G72" s="8">
        <v>1277.0631046261087</v>
      </c>
      <c r="H72" s="8">
        <v>31.478032393281953</v>
      </c>
    </row>
    <row r="73" spans="1:8" x14ac:dyDescent="0.25">
      <c r="A73" s="6" t="s">
        <v>33</v>
      </c>
      <c r="B73" s="8">
        <v>2472.4366082506203</v>
      </c>
      <c r="C73" s="8">
        <v>11741.836311370082</v>
      </c>
      <c r="D73" s="8">
        <v>5.9537790697674415</v>
      </c>
      <c r="E73" s="8">
        <v>3.9585703000892121</v>
      </c>
      <c r="F73" s="8">
        <v>1556.6596785271181</v>
      </c>
      <c r="G73" s="8">
        <v>2472.4366082506203</v>
      </c>
      <c r="H73" s="8">
        <v>40.067619994162619</v>
      </c>
    </row>
    <row r="74" spans="1:8" x14ac:dyDescent="0.25">
      <c r="A74" s="7">
        <v>43172</v>
      </c>
      <c r="B74" s="8">
        <v>175</v>
      </c>
      <c r="C74" s="8">
        <v>581.25</v>
      </c>
      <c r="D74" s="8" t="e">
        <v>#DIV/0!</v>
      </c>
      <c r="E74" s="8">
        <v>0.35916946195642341</v>
      </c>
      <c r="F74" s="8">
        <v>406.25</v>
      </c>
      <c r="G74" s="8">
        <v>175</v>
      </c>
      <c r="H74" s="8">
        <v>25.495470827880879</v>
      </c>
    </row>
    <row r="75" spans="1:8" x14ac:dyDescent="0.25">
      <c r="A75" s="7">
        <v>43200</v>
      </c>
      <c r="B75" s="8">
        <v>1183.7527056277058</v>
      </c>
      <c r="C75" s="8">
        <v>2337.1364312770565</v>
      </c>
      <c r="D75" s="8" t="e">
        <v>#DIV/0!</v>
      </c>
      <c r="E75" s="8">
        <v>2.4256072131324964</v>
      </c>
      <c r="F75" s="8">
        <v>1153.3837256493507</v>
      </c>
      <c r="G75" s="8">
        <v>1183.7527056277058</v>
      </c>
      <c r="H75" s="8">
        <v>28.871006357802369</v>
      </c>
    </row>
    <row r="76" spans="1:8" x14ac:dyDescent="0.25">
      <c r="A76" s="3" t="s">
        <v>65</v>
      </c>
      <c r="B76" s="8">
        <v>1793.618929249106</v>
      </c>
      <c r="C76" s="8">
        <v>5634.0375768616977</v>
      </c>
      <c r="D76" s="8">
        <v>5.3903221117779436</v>
      </c>
      <c r="E76" s="8">
        <v>3.530476127666327</v>
      </c>
      <c r="F76" s="8">
        <v>1275.4789184881836</v>
      </c>
      <c r="G76" s="8">
        <v>1793.618929249106</v>
      </c>
      <c r="H76" s="8">
        <v>28.316630179874156</v>
      </c>
    </row>
    <row r="77" spans="1:8" x14ac:dyDescent="0.25">
      <c r="A77" s="6" t="s">
        <v>33</v>
      </c>
      <c r="B77" s="8">
        <v>3343.643509127789</v>
      </c>
      <c r="C77" s="8">
        <v>12765.296653144016</v>
      </c>
      <c r="D77" s="8">
        <v>5.3903221117779436</v>
      </c>
      <c r="E77" s="8">
        <v>5.2909215630331303</v>
      </c>
      <c r="F77" s="8">
        <v>1726.8339566430022</v>
      </c>
      <c r="G77" s="8">
        <v>3343.643509127789</v>
      </c>
      <c r="H77" s="8">
        <v>37.747737829258128</v>
      </c>
    </row>
    <row r="78" spans="1:8" x14ac:dyDescent="0.25">
      <c r="A78" s="7">
        <v>43172</v>
      </c>
      <c r="B78" s="8">
        <v>268.75</v>
      </c>
      <c r="C78" s="8">
        <v>806.25</v>
      </c>
      <c r="D78" s="8" t="e">
        <v>#DIV/0!</v>
      </c>
      <c r="E78" s="8">
        <v>0.29742646519299426</v>
      </c>
      <c r="F78" s="8">
        <v>537.5</v>
      </c>
      <c r="G78" s="8">
        <v>268.75</v>
      </c>
      <c r="H78" s="8">
        <v>15.955459922041468</v>
      </c>
    </row>
    <row r="79" spans="1:8" x14ac:dyDescent="0.25">
      <c r="A79" s="7">
        <v>43200</v>
      </c>
      <c r="B79" s="8">
        <v>1768.4632786195289</v>
      </c>
      <c r="C79" s="8">
        <v>3330.5660774410781</v>
      </c>
      <c r="D79" s="8" t="e">
        <v>#DIV/0!</v>
      </c>
      <c r="E79" s="8">
        <v>5.0030803547728571</v>
      </c>
      <c r="F79" s="8">
        <v>1562.1027988215487</v>
      </c>
      <c r="G79" s="8">
        <v>1768.4632786195289</v>
      </c>
      <c r="H79" s="8">
        <v>31.246692788322878</v>
      </c>
    </row>
    <row r="80" spans="1:8" x14ac:dyDescent="0.25">
      <c r="A80" s="3" t="s">
        <v>90</v>
      </c>
      <c r="B80" s="8">
        <v>1909.6819171188911</v>
      </c>
      <c r="C80" s="8">
        <v>6226.6678944845444</v>
      </c>
      <c r="D80" s="8">
        <v>5.9956686046511631</v>
      </c>
      <c r="E80" s="8">
        <v>3.4006036126566239</v>
      </c>
      <c r="F80" s="8">
        <v>1443.8450686936619</v>
      </c>
      <c r="G80" s="8">
        <v>1909.6819171188911</v>
      </c>
      <c r="H80" s="8">
        <v>34.736704758678421</v>
      </c>
    </row>
    <row r="81" spans="1:8" x14ac:dyDescent="0.25">
      <c r="A81" s="6" t="s">
        <v>33</v>
      </c>
      <c r="B81" s="8">
        <v>3344.9264880716491</v>
      </c>
      <c r="C81" s="8">
        <v>13735.87818023302</v>
      </c>
      <c r="D81" s="8">
        <v>5.9956686046511631</v>
      </c>
      <c r="E81" s="8">
        <v>5.5068763330735928</v>
      </c>
      <c r="F81" s="8">
        <v>1983.5937809602124</v>
      </c>
      <c r="G81" s="8">
        <v>3344.9264880716491</v>
      </c>
      <c r="H81" s="8">
        <v>44.690637020535078</v>
      </c>
    </row>
    <row r="82" spans="1:8" x14ac:dyDescent="0.25">
      <c r="A82" s="7">
        <v>43172</v>
      </c>
      <c r="B82" s="8">
        <v>406.25</v>
      </c>
      <c r="C82" s="8">
        <v>1053.125</v>
      </c>
      <c r="D82" s="8" t="e">
        <v>#DIV/0!</v>
      </c>
      <c r="E82" s="8">
        <v>0.58586233159583223</v>
      </c>
      <c r="F82" s="8">
        <v>646.875</v>
      </c>
      <c r="G82" s="8">
        <v>406.25</v>
      </c>
      <c r="H82" s="8">
        <v>29.76519785788885</v>
      </c>
    </row>
    <row r="83" spans="1:8" x14ac:dyDescent="0.25">
      <c r="A83" s="7">
        <v>43200</v>
      </c>
      <c r="B83" s="8">
        <v>1977.8692632850245</v>
      </c>
      <c r="C83" s="8">
        <v>3891.0005032206127</v>
      </c>
      <c r="D83" s="8" t="e">
        <v>#DIV/0!</v>
      </c>
      <c r="E83" s="8">
        <v>4.1090721733004472</v>
      </c>
      <c r="F83" s="8">
        <v>1701.0664251207731</v>
      </c>
      <c r="G83" s="8">
        <v>1977.8692632850245</v>
      </c>
      <c r="H83" s="8">
        <v>29.754279397611342</v>
      </c>
    </row>
    <row r="84" spans="1:8" x14ac:dyDescent="0.25">
      <c r="A84" s="3" t="s">
        <v>63</v>
      </c>
      <c r="B84" s="8">
        <v>2121.6438884825238</v>
      </c>
      <c r="C84" s="8">
        <v>6399.0897329474828</v>
      </c>
      <c r="D84" s="8">
        <v>5.2245283195798944</v>
      </c>
      <c r="E84" s="8" t="e">
        <v>#VALUE!</v>
      </c>
      <c r="F84" s="8">
        <v>1758.0360733935379</v>
      </c>
      <c r="G84" s="8">
        <v>2121.6438884825238</v>
      </c>
      <c r="H84" s="8">
        <v>22.140469610011959</v>
      </c>
    </row>
    <row r="85" spans="1:8" x14ac:dyDescent="0.25">
      <c r="A85" s="6" t="s">
        <v>33</v>
      </c>
      <c r="B85" s="8">
        <v>3023.277782871814</v>
      </c>
      <c r="C85" s="8">
        <v>12396.659350357602</v>
      </c>
      <c r="D85" s="8">
        <v>5.2245283195798944</v>
      </c>
      <c r="E85" s="8" t="e">
        <v>#VALUE!</v>
      </c>
      <c r="F85" s="8">
        <v>2057.3997684760684</v>
      </c>
      <c r="G85" s="8">
        <v>3023.277782871814</v>
      </c>
      <c r="H85" s="8">
        <v>24.230677455373812</v>
      </c>
    </row>
    <row r="86" spans="1:8" x14ac:dyDescent="0.25">
      <c r="A86" s="7">
        <v>43172</v>
      </c>
      <c r="B86" s="8">
        <v>436.45833333333337</v>
      </c>
      <c r="C86" s="8">
        <v>1258.8541666666665</v>
      </c>
      <c r="D86" s="8" t="e">
        <v>#DIV/0!</v>
      </c>
      <c r="E86" s="8">
        <v>0.66859563685815915</v>
      </c>
      <c r="F86" s="8">
        <v>822.39583333333337</v>
      </c>
      <c r="G86" s="8">
        <v>436.45833333333337</v>
      </c>
      <c r="H86" s="8">
        <v>13.765588476511983</v>
      </c>
    </row>
    <row r="87" spans="1:8" x14ac:dyDescent="0.25">
      <c r="A87" s="7">
        <v>43200</v>
      </c>
      <c r="B87" s="8">
        <v>2905.195549242424</v>
      </c>
      <c r="C87" s="8">
        <v>5541.755681818182</v>
      </c>
      <c r="D87" s="8" t="e">
        <v>#DIV/0!</v>
      </c>
      <c r="E87" s="8">
        <v>5.7316265263243169</v>
      </c>
      <c r="F87" s="8">
        <v>2394.312618371212</v>
      </c>
      <c r="G87" s="8">
        <v>2905.195549242424</v>
      </c>
      <c r="H87" s="8">
        <v>28.425142898150057</v>
      </c>
    </row>
    <row r="88" spans="1:8" x14ac:dyDescent="0.25">
      <c r="A88" s="3" t="s">
        <v>72</v>
      </c>
      <c r="B88" s="8">
        <v>1783.2051947423186</v>
      </c>
      <c r="C88" s="8">
        <v>5592.9821021550742</v>
      </c>
      <c r="D88" s="8">
        <v>5.5375482933233302</v>
      </c>
      <c r="E88" s="8">
        <v>3.5511656935276563</v>
      </c>
      <c r="F88" s="8">
        <v>1523.5938323671683</v>
      </c>
      <c r="G88" s="8">
        <v>1783.2051947423186</v>
      </c>
      <c r="H88" s="8">
        <v>28.786671802174084</v>
      </c>
    </row>
    <row r="89" spans="1:8" x14ac:dyDescent="0.25">
      <c r="A89" s="6" t="s">
        <v>33</v>
      </c>
      <c r="B89" s="8">
        <v>2682.9080613436599</v>
      </c>
      <c r="C89" s="8">
        <v>11284.086395137992</v>
      </c>
      <c r="D89" s="8">
        <v>5.5375482933233302</v>
      </c>
      <c r="E89" s="8">
        <v>5.8813235791194973</v>
      </c>
      <c r="F89" s="8">
        <v>1964.6603586575695</v>
      </c>
      <c r="G89" s="8">
        <v>2682.9080613436599</v>
      </c>
      <c r="H89" s="8">
        <v>44.12591984122507</v>
      </c>
    </row>
    <row r="90" spans="1:8" x14ac:dyDescent="0.25">
      <c r="A90" s="7">
        <v>43172</v>
      </c>
      <c r="B90" s="8">
        <v>303.125</v>
      </c>
      <c r="C90" s="8">
        <v>896.875</v>
      </c>
      <c r="D90" s="8" t="e">
        <v>#DIV/0!</v>
      </c>
      <c r="E90" s="8">
        <v>0.41925272045896439</v>
      </c>
      <c r="F90" s="8">
        <v>593.75000000000011</v>
      </c>
      <c r="G90" s="8">
        <v>303.125</v>
      </c>
      <c r="H90" s="8">
        <v>16.907183201225095</v>
      </c>
    </row>
    <row r="91" spans="1:8" x14ac:dyDescent="0.25">
      <c r="A91" s="7">
        <v>43200</v>
      </c>
      <c r="B91" s="8">
        <v>2363.5825228832955</v>
      </c>
      <c r="C91" s="8">
        <v>4597.9849113272303</v>
      </c>
      <c r="D91" s="8" t="e">
        <v>#DIV/0!</v>
      </c>
      <c r="E91" s="8">
        <v>4.3529207810045083</v>
      </c>
      <c r="F91" s="8">
        <v>2012.3711384439355</v>
      </c>
      <c r="G91" s="8">
        <v>2363.5825228832955</v>
      </c>
      <c r="H91" s="8">
        <v>25.326912364072086</v>
      </c>
    </row>
    <row r="92" spans="1:8" x14ac:dyDescent="0.25">
      <c r="A92" s="3" t="s">
        <v>74</v>
      </c>
      <c r="B92" s="8">
        <v>2460.501973757182</v>
      </c>
      <c r="C92" s="8">
        <v>7704.5502931961273</v>
      </c>
      <c r="D92" s="8">
        <v>5.4925961177794438</v>
      </c>
      <c r="E92" s="8">
        <v>3.3934284244788446</v>
      </c>
      <c r="F92" s="8">
        <v>1729.3599592037092</v>
      </c>
      <c r="G92" s="8">
        <v>2460.501973757182</v>
      </c>
      <c r="H92" s="8">
        <v>27.75235665673242</v>
      </c>
    </row>
    <row r="93" spans="1:8" x14ac:dyDescent="0.25">
      <c r="A93" s="6" t="s">
        <v>33</v>
      </c>
      <c r="B93" s="8">
        <v>4280.2109922422424</v>
      </c>
      <c r="C93" s="8">
        <v>17003.072525650652</v>
      </c>
      <c r="D93" s="8">
        <v>5.4925961177794438</v>
      </c>
      <c r="E93" s="8">
        <v>3.7882611271350539</v>
      </c>
      <c r="F93" s="8">
        <v>2361.0881193693695</v>
      </c>
      <c r="G93" s="8">
        <v>4280.2109922422424</v>
      </c>
      <c r="H93" s="8">
        <v>31.255880709279072</v>
      </c>
    </row>
    <row r="94" spans="1:8" x14ac:dyDescent="0.25">
      <c r="A94" s="7">
        <v>43172</v>
      </c>
      <c r="B94" s="8">
        <v>331.25</v>
      </c>
      <c r="C94" s="8">
        <v>1009.375</v>
      </c>
      <c r="D94" s="8" t="e">
        <v>#DIV/0!</v>
      </c>
      <c r="E94" s="8">
        <v>0.4065095189620534</v>
      </c>
      <c r="F94" s="8">
        <v>678.125</v>
      </c>
      <c r="G94" s="8">
        <v>331.25</v>
      </c>
      <c r="H94" s="8">
        <v>15.026437195998245</v>
      </c>
    </row>
    <row r="95" spans="1:8" x14ac:dyDescent="0.25">
      <c r="A95" s="7">
        <v>43200</v>
      </c>
      <c r="B95" s="8">
        <v>2770.0449290293041</v>
      </c>
      <c r="C95" s="8">
        <v>5101.2033539377289</v>
      </c>
      <c r="D95" s="8" t="e">
        <v>#DIV/0!</v>
      </c>
      <c r="E95" s="8">
        <v>5.9855146273394251</v>
      </c>
      <c r="F95" s="8">
        <v>2148.8667582417584</v>
      </c>
      <c r="G95" s="8">
        <v>2770.0449290293041</v>
      </c>
      <c r="H95" s="8">
        <v>36.97475206491994</v>
      </c>
    </row>
    <row r="96" spans="1:8" x14ac:dyDescent="0.25">
      <c r="A96" s="3" t="s">
        <v>94</v>
      </c>
      <c r="B96" s="8">
        <v>1661.6000932764166</v>
      </c>
      <c r="C96" s="8">
        <v>5351.2940204767156</v>
      </c>
      <c r="D96" s="8">
        <v>5.0546099024756188</v>
      </c>
      <c r="E96" s="8">
        <v>2.5782789927587664</v>
      </c>
      <c r="F96" s="8">
        <v>1343.0895506053901</v>
      </c>
      <c r="G96" s="8">
        <v>1661.6000932764166</v>
      </c>
      <c r="H96" s="8">
        <v>26.728767294579807</v>
      </c>
    </row>
    <row r="97" spans="1:8" x14ac:dyDescent="0.25">
      <c r="A97" s="6" t="s">
        <v>33</v>
      </c>
      <c r="B97" s="8">
        <v>2508.5910406988155</v>
      </c>
      <c r="C97" s="8">
        <v>10891.56548534319</v>
      </c>
      <c r="D97" s="8">
        <v>5.0546099024756188</v>
      </c>
      <c r="E97" s="8">
        <v>3.8447152571961678</v>
      </c>
      <c r="F97" s="8">
        <v>1525.973814859648</v>
      </c>
      <c r="G97" s="8">
        <v>2508.5910406988155</v>
      </c>
      <c r="H97" s="8">
        <v>40.753852719577353</v>
      </c>
    </row>
    <row r="98" spans="1:8" x14ac:dyDescent="0.25">
      <c r="A98" s="7">
        <v>43172</v>
      </c>
      <c r="B98" s="8">
        <v>437.50000000000006</v>
      </c>
      <c r="C98" s="8">
        <v>1246.875</v>
      </c>
      <c r="D98" s="8" t="e">
        <v>#DIV/0!</v>
      </c>
      <c r="E98" s="8">
        <v>0.57329979434895861</v>
      </c>
      <c r="F98" s="8">
        <v>809.375</v>
      </c>
      <c r="G98" s="8">
        <v>437.50000000000006</v>
      </c>
      <c r="H98" s="8">
        <v>15.481225119117573</v>
      </c>
    </row>
    <row r="99" spans="1:8" x14ac:dyDescent="0.25">
      <c r="A99" s="7">
        <v>43200</v>
      </c>
      <c r="B99" s="8">
        <v>2038.709239130435</v>
      </c>
      <c r="C99" s="8">
        <v>3915.4415760869565</v>
      </c>
      <c r="D99" s="8" t="e">
        <v>#DIV/0!</v>
      </c>
      <c r="E99" s="8">
        <v>3.3168219267311727</v>
      </c>
      <c r="F99" s="8">
        <v>1693.9198369565217</v>
      </c>
      <c r="G99" s="8">
        <v>2038.709239130435</v>
      </c>
      <c r="H99" s="8">
        <v>23.951224045044505</v>
      </c>
    </row>
    <row r="100" spans="1:8" x14ac:dyDescent="0.25">
      <c r="A100" s="3" t="s">
        <v>48</v>
      </c>
      <c r="B100" s="8">
        <v>1028.9216620173095</v>
      </c>
      <c r="C100" s="8">
        <v>3806.8500148715398</v>
      </c>
      <c r="D100" s="8">
        <v>5.6879801200300069</v>
      </c>
      <c r="E100" s="8">
        <v>2.2353269572397654</v>
      </c>
      <c r="F100" s="8">
        <v>746.51865105938884</v>
      </c>
      <c r="G100" s="8">
        <v>1028.9216620173095</v>
      </c>
      <c r="H100" s="8">
        <v>45.245004818918829</v>
      </c>
    </row>
    <row r="101" spans="1:8" x14ac:dyDescent="0.25">
      <c r="A101" s="6" t="s">
        <v>33</v>
      </c>
      <c r="B101" s="8">
        <v>2355.1744411801337</v>
      </c>
      <c r="C101" s="8">
        <v>9842.9458779479537</v>
      </c>
      <c r="D101" s="8">
        <v>5.6879801200300069</v>
      </c>
      <c r="E101" s="8">
        <v>4.2067740376566354</v>
      </c>
      <c r="F101" s="8">
        <v>1393.5423313832946</v>
      </c>
      <c r="G101" s="8">
        <v>2355.1744411801337</v>
      </c>
      <c r="H101" s="8">
        <v>52.398016088282077</v>
      </c>
    </row>
    <row r="102" spans="1:8" x14ac:dyDescent="0.25">
      <c r="A102" s="7">
        <v>43172</v>
      </c>
      <c r="B102" s="8">
        <v>106.25000000000003</v>
      </c>
      <c r="C102" s="8">
        <v>318.75</v>
      </c>
      <c r="D102" s="8" t="e">
        <v>#DIV/0!</v>
      </c>
      <c r="E102" s="8">
        <v>0.19004922250781284</v>
      </c>
      <c r="F102" s="8">
        <v>212.5</v>
      </c>
      <c r="G102" s="8">
        <v>106.25000000000003</v>
      </c>
      <c r="H102" s="8">
        <v>36.494501231597262</v>
      </c>
    </row>
    <row r="103" spans="1:8" x14ac:dyDescent="0.25">
      <c r="A103" s="7">
        <v>43200</v>
      </c>
      <c r="B103" s="8">
        <v>625.34054487179492</v>
      </c>
      <c r="C103" s="8">
        <v>1258.8541666666665</v>
      </c>
      <c r="D103" s="8" t="e">
        <v>#DIV/0!</v>
      </c>
      <c r="E103" s="8">
        <v>2.3091576115548476</v>
      </c>
      <c r="F103" s="8">
        <v>633.51362179487182</v>
      </c>
      <c r="G103" s="8">
        <v>625.34054487179492</v>
      </c>
      <c r="H103" s="8">
        <v>46.842497136877157</v>
      </c>
    </row>
    <row r="104" spans="1:8" x14ac:dyDescent="0.25">
      <c r="A104" s="3" t="s">
        <v>77</v>
      </c>
      <c r="B104" s="8">
        <v>1286.2739824409794</v>
      </c>
      <c r="C104" s="8">
        <v>4740.2980681822546</v>
      </c>
      <c r="D104" s="8">
        <v>5.7069898724681174</v>
      </c>
      <c r="E104" s="8">
        <v>1.6718952464013013</v>
      </c>
      <c r="F104" s="8">
        <v>820.78107969400855</v>
      </c>
      <c r="G104" s="8">
        <v>1286.2739824409794</v>
      </c>
      <c r="H104" s="8">
        <v>34.63663290657923</v>
      </c>
    </row>
    <row r="105" spans="1:8" x14ac:dyDescent="0.25">
      <c r="A105" s="6" t="s">
        <v>33</v>
      </c>
      <c r="B105" s="8">
        <v>2827.2154132320288</v>
      </c>
      <c r="C105" s="8">
        <v>12034.017784092217</v>
      </c>
      <c r="D105" s="8">
        <v>5.7069898724681174</v>
      </c>
      <c r="E105" s="8">
        <v>2.8879093576997894</v>
      </c>
      <c r="F105" s="8">
        <v>1307.0733527183893</v>
      </c>
      <c r="G105" s="8">
        <v>2827.2154132320288</v>
      </c>
      <c r="H105" s="8">
        <v>47.896336915057702</v>
      </c>
    </row>
    <row r="106" spans="1:8" x14ac:dyDescent="0.25">
      <c r="A106" s="7">
        <v>43172</v>
      </c>
      <c r="B106" s="8">
        <v>96.875000000000028</v>
      </c>
      <c r="C106" s="8">
        <v>306.25</v>
      </c>
      <c r="D106" s="8" t="e">
        <v>#DIV/0!</v>
      </c>
      <c r="E106" s="8">
        <v>0.15789776165669625</v>
      </c>
      <c r="F106" s="8">
        <v>209.375</v>
      </c>
      <c r="G106" s="8">
        <v>96.875000000000028</v>
      </c>
      <c r="H106" s="8">
        <v>28.587046014870054</v>
      </c>
    </row>
    <row r="107" spans="1:8" x14ac:dyDescent="0.25">
      <c r="A107" s="7">
        <v>43200</v>
      </c>
      <c r="B107" s="8">
        <v>934.73153409090924</v>
      </c>
      <c r="C107" s="8">
        <v>1880.6264204545457</v>
      </c>
      <c r="D107" s="8" t="e">
        <v>#DIV/0!</v>
      </c>
      <c r="E107" s="8">
        <v>1.9698786198474183</v>
      </c>
      <c r="F107" s="8">
        <v>945.8948863636366</v>
      </c>
      <c r="G107" s="8">
        <v>934.73153409090924</v>
      </c>
      <c r="H107" s="8">
        <v>27.426515789809933</v>
      </c>
    </row>
    <row r="108" spans="1:8" x14ac:dyDescent="0.25">
      <c r="A108" s="3" t="s">
        <v>86</v>
      </c>
      <c r="B108" s="8">
        <v>1303.6148880970243</v>
      </c>
      <c r="C108" s="8">
        <v>4868.176980013046</v>
      </c>
      <c r="D108" s="8">
        <v>6.1886557576894221</v>
      </c>
      <c r="E108" s="8" t="e">
        <v>#VALUE!</v>
      </c>
      <c r="F108" s="8">
        <v>914.74416868521348</v>
      </c>
      <c r="G108" s="8">
        <v>1303.6148880970243</v>
      </c>
      <c r="H108" s="8">
        <v>36.411730605120454</v>
      </c>
    </row>
    <row r="109" spans="1:8" x14ac:dyDescent="0.25">
      <c r="A109" s="6" t="s">
        <v>33</v>
      </c>
      <c r="B109" s="8">
        <v>3019.6727892910731</v>
      </c>
      <c r="C109" s="8">
        <v>12490.207649568643</v>
      </c>
      <c r="D109" s="8">
        <v>6.1886557576894221</v>
      </c>
      <c r="E109" s="8">
        <v>3.1968087144982356</v>
      </c>
      <c r="F109" s="8">
        <v>1521.0810905851463</v>
      </c>
      <c r="G109" s="8">
        <v>3019.6727892910731</v>
      </c>
      <c r="H109" s="8">
        <v>35.063869052987393</v>
      </c>
    </row>
    <row r="110" spans="1:8" x14ac:dyDescent="0.25">
      <c r="A110" s="7">
        <v>43172</v>
      </c>
      <c r="B110" s="8">
        <v>100.00000000000003</v>
      </c>
      <c r="C110" s="8">
        <v>334.37500000000006</v>
      </c>
      <c r="D110" s="8" t="e">
        <v>#DIV/0!</v>
      </c>
      <c r="E110" s="8">
        <v>0.28258618539166624</v>
      </c>
      <c r="F110" s="8">
        <v>234.37500000000006</v>
      </c>
      <c r="G110" s="8">
        <v>100.00000000000003</v>
      </c>
      <c r="H110" s="8">
        <v>41.094244590978199</v>
      </c>
    </row>
    <row r="111" spans="1:8" x14ac:dyDescent="0.25">
      <c r="A111" s="7">
        <v>43200</v>
      </c>
      <c r="B111" s="8">
        <v>791.171875</v>
      </c>
      <c r="C111" s="8">
        <v>1779.9482904704944</v>
      </c>
      <c r="D111" s="8" t="e">
        <v>#DIV/0!</v>
      </c>
      <c r="E111" s="8" t="e">
        <v>#VALUE!</v>
      </c>
      <c r="F111" s="8">
        <v>988.7764154704945</v>
      </c>
      <c r="G111" s="8">
        <v>791.171875</v>
      </c>
      <c r="H111" s="8">
        <v>33.077078171395769</v>
      </c>
    </row>
    <row r="112" spans="1:8" x14ac:dyDescent="0.25">
      <c r="A112" s="3" t="s">
        <v>70</v>
      </c>
      <c r="B112" s="8">
        <v>978.5522546747876</v>
      </c>
      <c r="C112" s="8">
        <v>3767.8277458026637</v>
      </c>
      <c r="D112" s="8">
        <v>4.481452081770442</v>
      </c>
      <c r="E112" s="8">
        <v>2.4160033156318135</v>
      </c>
      <c r="F112" s="8">
        <v>766.05783988288101</v>
      </c>
      <c r="G112" s="8">
        <v>978.5522546747876</v>
      </c>
      <c r="H112" s="8">
        <v>55.128482166674182</v>
      </c>
    </row>
    <row r="113" spans="1:8" x14ac:dyDescent="0.25">
      <c r="A113" s="6" t="s">
        <v>33</v>
      </c>
      <c r="B113" s="8">
        <v>2300.751923798799</v>
      </c>
      <c r="C113" s="8">
        <v>9687.1627486861871</v>
      </c>
      <c r="D113" s="8">
        <v>4.481452081770442</v>
      </c>
      <c r="E113" s="8">
        <v>4.2355189436132665</v>
      </c>
      <c r="F113" s="8">
        <v>1316.7578711524025</v>
      </c>
      <c r="G113" s="8">
        <v>2300.751923798799</v>
      </c>
      <c r="H113" s="8">
        <v>49.855398554680882</v>
      </c>
    </row>
    <row r="114" spans="1:8" x14ac:dyDescent="0.25">
      <c r="A114" s="7">
        <v>43172</v>
      </c>
      <c r="B114" s="8">
        <v>75.000000000000043</v>
      </c>
      <c r="C114" s="8">
        <v>221.87500000000006</v>
      </c>
      <c r="D114" s="8" t="e">
        <v>#DIV/0!</v>
      </c>
      <c r="E114" s="8">
        <v>0.26598787306770844</v>
      </c>
      <c r="F114" s="8">
        <v>146.87500000000006</v>
      </c>
      <c r="G114" s="8">
        <v>75.000000000000043</v>
      </c>
      <c r="H114" s="8">
        <v>78.339691105119002</v>
      </c>
    </row>
    <row r="115" spans="1:8" x14ac:dyDescent="0.25">
      <c r="A115" s="7">
        <v>43200</v>
      </c>
      <c r="B115" s="8">
        <v>559.90484022556404</v>
      </c>
      <c r="C115" s="8">
        <v>1394.4454887218046</v>
      </c>
      <c r="D115" s="8" t="e">
        <v>#DIV/0!</v>
      </c>
      <c r="E115" s="8">
        <v>2.7465031302144656</v>
      </c>
      <c r="F115" s="8">
        <v>834.54064849624069</v>
      </c>
      <c r="G115" s="8">
        <v>559.90484022556404</v>
      </c>
      <c r="H115" s="8">
        <v>37.190356840222648</v>
      </c>
    </row>
    <row r="116" spans="1:8" x14ac:dyDescent="0.25">
      <c r="A116" s="3" t="s">
        <v>59</v>
      </c>
      <c r="B116" s="8">
        <v>1262.9637521043771</v>
      </c>
      <c r="C116" s="8">
        <v>4230.4985573941167</v>
      </c>
      <c r="D116" s="8">
        <v>5.8622524381095271</v>
      </c>
      <c r="E116" s="8">
        <v>2.7571492441607579</v>
      </c>
      <c r="F116" s="8">
        <v>907.24304447988663</v>
      </c>
      <c r="G116" s="8">
        <v>1262.9637521043771</v>
      </c>
      <c r="H116" s="8">
        <v>37.473559334633109</v>
      </c>
    </row>
    <row r="117" spans="1:8" x14ac:dyDescent="0.25">
      <c r="A117" s="6" t="s">
        <v>33</v>
      </c>
      <c r="B117" s="8">
        <v>2673.3964646464647</v>
      </c>
      <c r="C117" s="8">
        <v>10321.971275252527</v>
      </c>
      <c r="D117" s="8">
        <v>5.8622524381095271</v>
      </c>
      <c r="E117" s="8">
        <v>4.1292011964635584</v>
      </c>
      <c r="F117" s="8">
        <v>1498.6205808080811</v>
      </c>
      <c r="G117" s="8">
        <v>2673.3964646464647</v>
      </c>
      <c r="H117" s="8">
        <v>42.444793959545819</v>
      </c>
    </row>
    <row r="118" spans="1:8" x14ac:dyDescent="0.25">
      <c r="A118" s="7">
        <v>43172</v>
      </c>
      <c r="B118" s="8">
        <v>143.75</v>
      </c>
      <c r="C118" s="8">
        <v>418.75</v>
      </c>
      <c r="D118" s="8" t="e">
        <v>#DIV/0!</v>
      </c>
      <c r="E118" s="8">
        <v>0.16653868944804676</v>
      </c>
      <c r="F118" s="8">
        <v>275</v>
      </c>
      <c r="G118" s="8">
        <v>143.75</v>
      </c>
      <c r="H118" s="8">
        <v>30.114342259089156</v>
      </c>
    </row>
    <row r="119" spans="1:8" x14ac:dyDescent="0.25">
      <c r="A119" s="7">
        <v>43200</v>
      </c>
      <c r="B119" s="8">
        <v>971.74479166666697</v>
      </c>
      <c r="C119" s="8">
        <v>1950.7743969298251</v>
      </c>
      <c r="D119" s="8" t="e">
        <v>#DIV/0!</v>
      </c>
      <c r="E119" s="8">
        <v>3.9757078465706686</v>
      </c>
      <c r="F119" s="8">
        <v>948.10855263157919</v>
      </c>
      <c r="G119" s="8">
        <v>971.74479166666697</v>
      </c>
      <c r="H119" s="8">
        <v>39.861541785264343</v>
      </c>
    </row>
    <row r="120" spans="1:8" x14ac:dyDescent="0.25">
      <c r="A120" s="3" t="s">
        <v>75</v>
      </c>
      <c r="B120" s="8">
        <v>1351.8140775555091</v>
      </c>
      <c r="C120" s="8">
        <v>5059.8978289295837</v>
      </c>
      <c r="D120" s="8">
        <v>5.845307576894224</v>
      </c>
      <c r="E120" s="8">
        <v>2.6288971065178863</v>
      </c>
      <c r="F120" s="8">
        <v>815.18618299263483</v>
      </c>
      <c r="G120" s="8">
        <v>1351.8140775555091</v>
      </c>
      <c r="H120" s="8">
        <v>47.963922160872805</v>
      </c>
    </row>
    <row r="121" spans="1:8" x14ac:dyDescent="0.25">
      <c r="A121" s="6" t="s">
        <v>33</v>
      </c>
      <c r="B121" s="8">
        <v>3232.9147029046226</v>
      </c>
      <c r="C121" s="8">
        <v>13259.341552264939</v>
      </c>
      <c r="D121" s="8">
        <v>5.845307576894224</v>
      </c>
      <c r="E121" s="8">
        <v>4.7783799994882061</v>
      </c>
      <c r="F121" s="8">
        <v>1347.7341442159995</v>
      </c>
      <c r="G121" s="8">
        <v>3232.9147029046226</v>
      </c>
      <c r="H121" s="8">
        <v>65.505439823423544</v>
      </c>
    </row>
    <row r="122" spans="1:8" x14ac:dyDescent="0.25">
      <c r="A122" s="7">
        <v>43172</v>
      </c>
      <c r="B122" s="8">
        <v>106.25</v>
      </c>
      <c r="C122" s="8">
        <v>315.625</v>
      </c>
      <c r="D122" s="8" t="e">
        <v>#DIV/0!</v>
      </c>
      <c r="E122" s="8">
        <v>0.16367234331666644</v>
      </c>
      <c r="F122" s="8">
        <v>209.37500000000003</v>
      </c>
      <c r="G122" s="8">
        <v>106.25</v>
      </c>
      <c r="H122" s="8">
        <v>39.778653801010016</v>
      </c>
    </row>
    <row r="123" spans="1:8" x14ac:dyDescent="0.25">
      <c r="A123" s="7">
        <v>43200</v>
      </c>
      <c r="B123" s="8">
        <v>716.27752976190482</v>
      </c>
      <c r="C123" s="8">
        <v>1604.7269345238096</v>
      </c>
      <c r="D123" s="8" t="e">
        <v>#DIV/0!</v>
      </c>
      <c r="E123" s="8">
        <v>2.9446389767487871</v>
      </c>
      <c r="F123" s="8">
        <v>888.44940476190482</v>
      </c>
      <c r="G123" s="8">
        <v>716.27752976190482</v>
      </c>
      <c r="H123" s="8">
        <v>38.607672858184856</v>
      </c>
    </row>
    <row r="124" spans="1:8" x14ac:dyDescent="0.25">
      <c r="A124" s="3" t="s">
        <v>41</v>
      </c>
      <c r="B124" s="8">
        <v>1024.0191810504311</v>
      </c>
      <c r="C124" s="8">
        <v>3604.2941433566443</v>
      </c>
      <c r="D124" s="8">
        <v>5.8190824268567134</v>
      </c>
      <c r="E124" s="8">
        <v>2.7252621433508115</v>
      </c>
      <c r="F124" s="8">
        <v>891.01517695267694</v>
      </c>
      <c r="G124" s="8">
        <v>1024.0191810504311</v>
      </c>
      <c r="H124" s="8">
        <v>44.952916093932309</v>
      </c>
    </row>
    <row r="125" spans="1:8" x14ac:dyDescent="0.25">
      <c r="A125" s="6" t="s">
        <v>33</v>
      </c>
      <c r="B125" s="8">
        <v>2077.5634955322457</v>
      </c>
      <c r="C125" s="8">
        <v>8426.6644813519833</v>
      </c>
      <c r="D125" s="8">
        <v>5.8190824268567134</v>
      </c>
      <c r="E125" s="8">
        <v>4.6777786239119221</v>
      </c>
      <c r="F125" s="8">
        <v>1281.3216297591298</v>
      </c>
      <c r="G125" s="8">
        <v>2077.5634955322457</v>
      </c>
      <c r="H125" s="8">
        <v>60.732325683688998</v>
      </c>
    </row>
    <row r="126" spans="1:8" x14ac:dyDescent="0.25">
      <c r="A126" s="7">
        <v>43172</v>
      </c>
      <c r="B126" s="8">
        <v>143.75000000000003</v>
      </c>
      <c r="C126" s="8">
        <v>440.625</v>
      </c>
      <c r="D126" s="8" t="e">
        <v>#DIV/0!</v>
      </c>
      <c r="E126" s="8">
        <v>0.22162356504166653</v>
      </c>
      <c r="F126" s="8">
        <v>296.875</v>
      </c>
      <c r="G126" s="8">
        <v>143.75000000000003</v>
      </c>
      <c r="H126" s="8">
        <v>36.253439285747255</v>
      </c>
    </row>
    <row r="127" spans="1:8" x14ac:dyDescent="0.25">
      <c r="A127" s="7">
        <v>43200</v>
      </c>
      <c r="B127" s="8">
        <v>850.74404761904771</v>
      </c>
      <c r="C127" s="8">
        <v>1945.592948717949</v>
      </c>
      <c r="D127" s="8" t="e">
        <v>#DIV/0!</v>
      </c>
      <c r="E127" s="8">
        <v>3.2763842410988464</v>
      </c>
      <c r="F127" s="8">
        <v>1094.848901098901</v>
      </c>
      <c r="G127" s="8">
        <v>850.74404761904771</v>
      </c>
      <c r="H127" s="8">
        <v>37.872983312360667</v>
      </c>
    </row>
    <row r="128" spans="1:8" x14ac:dyDescent="0.25">
      <c r="A128" s="3" t="s">
        <v>43</v>
      </c>
      <c r="B128" s="8">
        <v>1066.7791561362453</v>
      </c>
      <c r="C128" s="8">
        <v>3547.8448468713882</v>
      </c>
      <c r="D128" s="8">
        <v>5.1648527756939222</v>
      </c>
      <c r="E128" s="8">
        <v>3.1376716320903859</v>
      </c>
      <c r="F128" s="8">
        <v>882.4898320369258</v>
      </c>
      <c r="G128" s="8">
        <v>1066.7791561362453</v>
      </c>
      <c r="H128" s="8">
        <v>54.739517869424589</v>
      </c>
    </row>
    <row r="129" spans="1:8" x14ac:dyDescent="0.25">
      <c r="A129" s="6" t="s">
        <v>33</v>
      </c>
      <c r="B129" s="8">
        <v>1948.0411736946774</v>
      </c>
      <c r="C129" s="8">
        <v>7844.5847869686859</v>
      </c>
      <c r="D129" s="8">
        <v>5.1648527756939222</v>
      </c>
      <c r="E129" s="8">
        <v>4.5760364679159071</v>
      </c>
      <c r="F129" s="8">
        <v>1100.8160371793579</v>
      </c>
      <c r="G129" s="8">
        <v>1948.0411736946774</v>
      </c>
      <c r="H129" s="8">
        <v>65.697615985611307</v>
      </c>
    </row>
    <row r="130" spans="1:8" x14ac:dyDescent="0.25">
      <c r="A130" s="7">
        <v>43172</v>
      </c>
      <c r="B130" s="8">
        <v>103.12500000000003</v>
      </c>
      <c r="C130" s="8">
        <v>350.00000000000006</v>
      </c>
      <c r="D130" s="8" t="e">
        <v>#DIV/0!</v>
      </c>
      <c r="E130" s="8">
        <v>0.44249281536458246</v>
      </c>
      <c r="F130" s="8">
        <v>246.87500000000006</v>
      </c>
      <c r="G130" s="8">
        <v>103.12500000000003</v>
      </c>
      <c r="H130" s="8">
        <v>61.662316886775926</v>
      </c>
    </row>
    <row r="131" spans="1:8" x14ac:dyDescent="0.25">
      <c r="A131" s="7">
        <v>43200</v>
      </c>
      <c r="B131" s="8">
        <v>1149.1712947140581</v>
      </c>
      <c r="C131" s="8">
        <v>2448.9497536454774</v>
      </c>
      <c r="D131" s="8" t="e">
        <v>#DIV/0!</v>
      </c>
      <c r="E131" s="8">
        <v>4.3944856129906684</v>
      </c>
      <c r="F131" s="8">
        <v>1299.7784589314197</v>
      </c>
      <c r="G131" s="8">
        <v>1149.1712947140581</v>
      </c>
      <c r="H131" s="8">
        <v>36.858620735886497</v>
      </c>
    </row>
    <row r="132" spans="1:8" x14ac:dyDescent="0.25">
      <c r="A132" s="3" t="s">
        <v>96</v>
      </c>
      <c r="B132" s="8">
        <v>1255.4905323712646</v>
      </c>
      <c r="C132" s="8">
        <v>4478.029412000199</v>
      </c>
      <c r="D132" s="8">
        <v>6.2839595836459106</v>
      </c>
      <c r="E132" s="8" t="e">
        <v>#VALUE!</v>
      </c>
      <c r="F132" s="8">
        <v>1091.9041104475561</v>
      </c>
      <c r="G132" s="8">
        <v>1255.4905323712646</v>
      </c>
      <c r="H132" s="8">
        <v>42.058380938525687</v>
      </c>
    </row>
    <row r="133" spans="1:8" x14ac:dyDescent="0.25">
      <c r="A133" s="6" t="s">
        <v>33</v>
      </c>
      <c r="B133" s="8">
        <v>2503.372254326951</v>
      </c>
      <c r="C133" s="8">
        <v>10689.13105198091</v>
      </c>
      <c r="D133" s="8">
        <v>6.2839595836459106</v>
      </c>
      <c r="E133" s="8">
        <v>5.7026530401779745</v>
      </c>
      <c r="F133" s="8">
        <v>1793.8544901098271</v>
      </c>
      <c r="G133" s="8">
        <v>2503.372254326951</v>
      </c>
      <c r="H133" s="8">
        <v>50.33173169035387</v>
      </c>
    </row>
    <row r="134" spans="1:8" x14ac:dyDescent="0.25">
      <c r="A134" s="7">
        <v>43172</v>
      </c>
      <c r="B134" s="8">
        <v>100</v>
      </c>
      <c r="C134" s="8">
        <v>371.875</v>
      </c>
      <c r="D134" s="8" t="e">
        <v>#DIV/0!</v>
      </c>
      <c r="E134" s="8">
        <v>0.27611256113749999</v>
      </c>
      <c r="F134" s="8">
        <v>271.87500000000006</v>
      </c>
      <c r="G134" s="8">
        <v>100</v>
      </c>
      <c r="H134" s="8">
        <v>41.319972836064665</v>
      </c>
    </row>
    <row r="135" spans="1:8" x14ac:dyDescent="0.25">
      <c r="A135" s="7">
        <v>43200</v>
      </c>
      <c r="B135" s="8">
        <v>1163.0993427868432</v>
      </c>
      <c r="C135" s="8">
        <v>2373.0821840196841</v>
      </c>
      <c r="D135" s="8" t="e">
        <v>#DIV/0!</v>
      </c>
      <c r="E135" s="8" t="e">
        <v>#VALUE!</v>
      </c>
      <c r="F135" s="8">
        <v>1209.9828412328416</v>
      </c>
      <c r="G135" s="8">
        <v>1163.0993427868432</v>
      </c>
      <c r="H135" s="8">
        <v>34.523438289158527</v>
      </c>
    </row>
    <row r="136" spans="1:8" x14ac:dyDescent="0.25">
      <c r="A136" s="3" t="s">
        <v>62</v>
      </c>
      <c r="B136" s="8">
        <v>1335.4825902583259</v>
      </c>
      <c r="C136" s="8">
        <v>4474.9806644880182</v>
      </c>
      <c r="D136" s="8">
        <v>5.0947327456864215</v>
      </c>
      <c r="E136" s="8">
        <v>3.0448210005293128</v>
      </c>
      <c r="F136" s="8">
        <v>818.29219187675062</v>
      </c>
      <c r="G136" s="8">
        <v>1335.4825902583259</v>
      </c>
      <c r="H136" s="8">
        <v>49.444571240187464</v>
      </c>
    </row>
    <row r="137" spans="1:8" x14ac:dyDescent="0.25">
      <c r="A137" s="6" t="s">
        <v>33</v>
      </c>
      <c r="B137" s="8">
        <v>2920.7205882352946</v>
      </c>
      <c r="C137" s="8">
        <v>11633.205882352942</v>
      </c>
      <c r="D137" s="8">
        <v>5.0947327456864215</v>
      </c>
      <c r="E137" s="8">
        <v>7.0690530781196586</v>
      </c>
      <c r="F137" s="8">
        <v>1748.8676470588234</v>
      </c>
      <c r="G137" s="8">
        <v>2920.7205882352946</v>
      </c>
      <c r="H137" s="8">
        <v>58.9311792097648</v>
      </c>
    </row>
    <row r="138" spans="1:8" x14ac:dyDescent="0.25">
      <c r="A138" s="7">
        <v>43172</v>
      </c>
      <c r="B138" s="8">
        <v>103.12500000000001</v>
      </c>
      <c r="C138" s="8">
        <v>362.50000000000006</v>
      </c>
      <c r="D138" s="8" t="e">
        <v>#DIV/0!</v>
      </c>
      <c r="E138" s="8">
        <v>0.33632254431249986</v>
      </c>
      <c r="F138" s="8">
        <v>259.375</v>
      </c>
      <c r="G138" s="8">
        <v>103.12500000000001</v>
      </c>
      <c r="H138" s="8">
        <v>47.37695812407668</v>
      </c>
    </row>
    <row r="139" spans="1:8" x14ac:dyDescent="0.25">
      <c r="A139" s="7">
        <v>43200</v>
      </c>
      <c r="B139" s="8">
        <v>982.60218253968264</v>
      </c>
      <c r="C139" s="8">
        <v>1429.2361111111111</v>
      </c>
      <c r="D139" s="8" t="e">
        <v>#DIV/0!</v>
      </c>
      <c r="E139" s="8">
        <v>1.7290873791557797</v>
      </c>
      <c r="F139" s="8">
        <v>446.63392857142856</v>
      </c>
      <c r="G139" s="8">
        <v>982.60218253968264</v>
      </c>
      <c r="H139" s="8">
        <v>42.025576386720935</v>
      </c>
    </row>
    <row r="140" spans="1:8" x14ac:dyDescent="0.25">
      <c r="A140" s="3" t="s">
        <v>58</v>
      </c>
      <c r="B140" s="8">
        <v>968.58587184873966</v>
      </c>
      <c r="C140" s="8">
        <v>3536.7340210540738</v>
      </c>
      <c r="D140" s="8">
        <v>5.2847763503375846</v>
      </c>
      <c r="E140" s="8">
        <v>2.8756641109700625</v>
      </c>
      <c r="F140" s="8">
        <v>787.02835753866759</v>
      </c>
      <c r="G140" s="8">
        <v>968.58587184873966</v>
      </c>
      <c r="H140" s="8">
        <v>61.393538119641136</v>
      </c>
    </row>
    <row r="141" spans="1:8" x14ac:dyDescent="0.25">
      <c r="A141" s="6" t="s">
        <v>33</v>
      </c>
      <c r="B141" s="8">
        <v>2296.5401785714289</v>
      </c>
      <c r="C141" s="8">
        <v>8996.7075892857138</v>
      </c>
      <c r="D141" s="8">
        <v>5.2847763503375846</v>
      </c>
      <c r="E141" s="8">
        <v>4.468120636869485</v>
      </c>
      <c r="F141" s="8">
        <v>1356.8080357142858</v>
      </c>
      <c r="G141" s="8">
        <v>2296.5401785714289</v>
      </c>
      <c r="H141" s="8">
        <v>49.708066356915808</v>
      </c>
    </row>
    <row r="142" spans="1:8" x14ac:dyDescent="0.25">
      <c r="A142" s="7">
        <v>43172</v>
      </c>
      <c r="B142" s="8">
        <v>96.875000000000028</v>
      </c>
      <c r="C142" s="8">
        <v>306.25000000000006</v>
      </c>
      <c r="D142" s="8" t="e">
        <v>#DIV/0!</v>
      </c>
      <c r="E142" s="8">
        <v>0.50995336767708144</v>
      </c>
      <c r="F142" s="8">
        <v>209.37500000000003</v>
      </c>
      <c r="G142" s="8">
        <v>96.875000000000028</v>
      </c>
      <c r="H142" s="8">
        <v>79.390315261272505</v>
      </c>
    </row>
    <row r="143" spans="1:8" x14ac:dyDescent="0.25">
      <c r="A143" s="7">
        <v>43200</v>
      </c>
      <c r="B143" s="8">
        <v>512.34243697478996</v>
      </c>
      <c r="C143" s="8">
        <v>1307.2444738765073</v>
      </c>
      <c r="D143" s="8" t="e">
        <v>#DIV/0!</v>
      </c>
      <c r="E143" s="8">
        <v>3.6489183283636231</v>
      </c>
      <c r="F143" s="8">
        <v>794.90203690171734</v>
      </c>
      <c r="G143" s="8">
        <v>512.34243697478996</v>
      </c>
      <c r="H143" s="8">
        <v>55.082232740735094</v>
      </c>
    </row>
    <row r="144" spans="1:8" x14ac:dyDescent="0.25">
      <c r="A144" s="3" t="s">
        <v>71</v>
      </c>
      <c r="B144" s="8">
        <v>1445.1623714527811</v>
      </c>
      <c r="C144" s="8">
        <v>5418.2731932928309</v>
      </c>
      <c r="D144" s="8">
        <v>5.2144781507876967</v>
      </c>
      <c r="E144" s="8">
        <v>3.8017766578964545</v>
      </c>
      <c r="F144" s="8">
        <v>1279.9495223816064</v>
      </c>
      <c r="G144" s="8">
        <v>1445.1623714527811</v>
      </c>
      <c r="H144" s="8">
        <v>44.103012918106373</v>
      </c>
    </row>
    <row r="145" spans="1:8" x14ac:dyDescent="0.25">
      <c r="A145" s="6" t="s">
        <v>33</v>
      </c>
      <c r="B145" s="8">
        <v>3081.8582145225469</v>
      </c>
      <c r="C145" s="8">
        <v>13350.70198524536</v>
      </c>
      <c r="D145" s="8">
        <v>5.2144781507876967</v>
      </c>
      <c r="E145" s="8">
        <v>6.8384777148046982</v>
      </c>
      <c r="F145" s="8">
        <v>2189.3598723474806</v>
      </c>
      <c r="G145" s="8">
        <v>3081.8582145225469</v>
      </c>
      <c r="H145" s="8">
        <v>48.307858428269206</v>
      </c>
    </row>
    <row r="146" spans="1:8" x14ac:dyDescent="0.25">
      <c r="A146" s="7">
        <v>43172</v>
      </c>
      <c r="B146" s="8">
        <v>168.75</v>
      </c>
      <c r="C146" s="8">
        <v>550</v>
      </c>
      <c r="D146" s="8" t="e">
        <v>#DIV/0!</v>
      </c>
      <c r="E146" s="8">
        <v>0.5765758396979167</v>
      </c>
      <c r="F146" s="8">
        <v>381.25</v>
      </c>
      <c r="G146" s="8">
        <v>168.75</v>
      </c>
      <c r="H146" s="8">
        <v>48.485784074486723</v>
      </c>
    </row>
    <row r="147" spans="1:8" x14ac:dyDescent="0.25">
      <c r="A147" s="7">
        <v>43200</v>
      </c>
      <c r="B147" s="8">
        <v>1084.8788998357963</v>
      </c>
      <c r="C147" s="8">
        <v>2354.1175946331346</v>
      </c>
      <c r="D147" s="8" t="e">
        <v>#DIV/0!</v>
      </c>
      <c r="E147" s="8">
        <v>3.990276419186749</v>
      </c>
      <c r="F147" s="8">
        <v>1269.2386947973382</v>
      </c>
      <c r="G147" s="8">
        <v>1084.8788998357963</v>
      </c>
      <c r="H147" s="8">
        <v>35.515396251563175</v>
      </c>
    </row>
    <row r="148" spans="1:8" x14ac:dyDescent="0.25">
      <c r="A148" s="3" t="s">
        <v>92</v>
      </c>
      <c r="B148" s="8">
        <v>1081.8425342466994</v>
      </c>
      <c r="C148" s="8">
        <v>4357.7350101626016</v>
      </c>
      <c r="D148" s="8">
        <v>5.4405715491372835</v>
      </c>
      <c r="E148" s="8">
        <v>2.158925670932391</v>
      </c>
      <c r="F148" s="8">
        <v>845.34256021175406</v>
      </c>
      <c r="G148" s="8">
        <v>1081.8425342466994</v>
      </c>
      <c r="H148" s="8">
        <v>34.793044012106463</v>
      </c>
    </row>
    <row r="149" spans="1:8" x14ac:dyDescent="0.25">
      <c r="A149" s="6" t="s">
        <v>33</v>
      </c>
      <c r="B149" s="8">
        <v>2481.5953110734317</v>
      </c>
      <c r="C149" s="8">
        <v>11186.486280487805</v>
      </c>
      <c r="D149" s="8">
        <v>5.4405715491372835</v>
      </c>
      <c r="E149" s="8">
        <v>3.9285718200399771</v>
      </c>
      <c r="F149" s="8">
        <v>1463.0676111908178</v>
      </c>
      <c r="G149" s="8">
        <v>2481.5953110734317</v>
      </c>
      <c r="H149" s="8">
        <v>38.926132585406975</v>
      </c>
    </row>
    <row r="150" spans="1:8" x14ac:dyDescent="0.25">
      <c r="A150" s="7">
        <v>43172</v>
      </c>
      <c r="B150" s="8">
        <v>146.875</v>
      </c>
      <c r="C150" s="8">
        <v>428.125</v>
      </c>
      <c r="D150" s="8" t="e">
        <v>#DIV/0!</v>
      </c>
      <c r="E150" s="8">
        <v>0.21072767450781224</v>
      </c>
      <c r="F150" s="8">
        <v>281.25</v>
      </c>
      <c r="G150" s="8">
        <v>146.875</v>
      </c>
      <c r="H150" s="8">
        <v>25.985679850361159</v>
      </c>
    </row>
    <row r="151" spans="1:8" x14ac:dyDescent="0.25">
      <c r="A151" s="7">
        <v>43200</v>
      </c>
      <c r="B151" s="8">
        <v>617.05729166666663</v>
      </c>
      <c r="C151" s="8">
        <v>1458.59375</v>
      </c>
      <c r="D151" s="8" t="e">
        <v>#DIV/0!</v>
      </c>
      <c r="E151" s="8">
        <v>2.3374775182493828</v>
      </c>
      <c r="F151" s="8">
        <v>791.71006944444446</v>
      </c>
      <c r="G151" s="8">
        <v>617.05729166666663</v>
      </c>
      <c r="H151" s="8">
        <v>39.467319600551249</v>
      </c>
    </row>
    <row r="152" spans="1:8" x14ac:dyDescent="0.25">
      <c r="A152" s="3" t="s">
        <v>57</v>
      </c>
      <c r="B152" s="8">
        <v>1331.9292700141157</v>
      </c>
      <c r="C152" s="8">
        <v>4515.5874941345965</v>
      </c>
      <c r="D152" s="8">
        <v>4.4913367404351083</v>
      </c>
      <c r="E152" s="8">
        <v>3.0975749078173576</v>
      </c>
      <c r="F152" s="8">
        <v>1146.4795622178788</v>
      </c>
      <c r="G152" s="8">
        <v>1331.9292700141157</v>
      </c>
      <c r="H152" s="8">
        <v>35.01291093834508</v>
      </c>
    </row>
    <row r="153" spans="1:8" x14ac:dyDescent="0.25">
      <c r="A153" s="6" t="s">
        <v>33</v>
      </c>
      <c r="B153" s="8">
        <v>2733.6836433756807</v>
      </c>
      <c r="C153" s="8">
        <v>10465.240046506353</v>
      </c>
      <c r="D153" s="8">
        <v>4.4913367404351083</v>
      </c>
      <c r="E153" s="8">
        <v>4.325666390213045</v>
      </c>
      <c r="F153" s="8">
        <v>1620.0204174228675</v>
      </c>
      <c r="G153" s="8">
        <v>2733.6836433756807</v>
      </c>
      <c r="H153" s="8">
        <v>47.014123837843826</v>
      </c>
    </row>
    <row r="154" spans="1:8" x14ac:dyDescent="0.25">
      <c r="A154" s="7">
        <v>43172</v>
      </c>
      <c r="B154" s="8">
        <v>134.37500000000003</v>
      </c>
      <c r="C154" s="8">
        <v>559.375</v>
      </c>
      <c r="D154" s="8" t="e">
        <v>#DIV/0!</v>
      </c>
      <c r="E154" s="8">
        <v>0.30796911740549243</v>
      </c>
      <c r="F154" s="8">
        <v>425</v>
      </c>
      <c r="G154" s="8">
        <v>134.37500000000003</v>
      </c>
      <c r="H154" s="8">
        <v>20.469835780203798</v>
      </c>
    </row>
    <row r="155" spans="1:8" x14ac:dyDescent="0.25">
      <c r="A155" s="7">
        <v>43200</v>
      </c>
      <c r="B155" s="8">
        <v>1127.729166666667</v>
      </c>
      <c r="C155" s="8">
        <v>2522.1474358974365</v>
      </c>
      <c r="D155" s="8" t="e">
        <v>#DIV/0!</v>
      </c>
      <c r="E155" s="8">
        <v>4.6590892158335357</v>
      </c>
      <c r="F155" s="8">
        <v>1394.4182692307695</v>
      </c>
      <c r="G155" s="8">
        <v>1127.729166666667</v>
      </c>
      <c r="H155" s="8">
        <v>37.554773196987625</v>
      </c>
    </row>
    <row r="156" spans="1:8" x14ac:dyDescent="0.25">
      <c r="A156" s="3" t="s">
        <v>66</v>
      </c>
      <c r="B156" s="8">
        <v>1099.1329689391309</v>
      </c>
      <c r="C156" s="8">
        <v>3458.0778381157393</v>
      </c>
      <c r="D156" s="8">
        <v>5.0203619654913734</v>
      </c>
      <c r="E156" s="8">
        <v>3.4779736170339537</v>
      </c>
      <c r="F156" s="8">
        <v>1202.6398526287292</v>
      </c>
      <c r="G156" s="8">
        <v>1099.1329689391309</v>
      </c>
      <c r="H156" s="8">
        <v>33.48932573394837</v>
      </c>
    </row>
    <row r="157" spans="1:8" x14ac:dyDescent="0.25">
      <c r="A157" s="6" t="s">
        <v>33</v>
      </c>
      <c r="B157" s="8">
        <v>2127.2039663412024</v>
      </c>
      <c r="C157" s="8">
        <v>7375.7879124953652</v>
      </c>
      <c r="D157" s="8">
        <v>5.0203619654913734</v>
      </c>
      <c r="E157" s="8">
        <v>6.0277565225564675</v>
      </c>
      <c r="F157" s="8">
        <v>1779.6688965105259</v>
      </c>
      <c r="G157" s="8">
        <v>2127.2039663412024</v>
      </c>
      <c r="H157" s="8">
        <v>41.386370536587521</v>
      </c>
    </row>
    <row r="158" spans="1:8" x14ac:dyDescent="0.25">
      <c r="A158" s="7">
        <v>43172</v>
      </c>
      <c r="B158" s="8">
        <v>150</v>
      </c>
      <c r="C158" s="8">
        <v>546.875</v>
      </c>
      <c r="D158" s="8" t="e">
        <v>#DIV/0!</v>
      </c>
      <c r="E158" s="8">
        <v>0.28534121112499966</v>
      </c>
      <c r="F158" s="8">
        <v>396.875</v>
      </c>
      <c r="G158" s="8">
        <v>150</v>
      </c>
      <c r="H158" s="8">
        <v>29.539889150277538</v>
      </c>
    </row>
    <row r="159" spans="1:8" x14ac:dyDescent="0.25">
      <c r="A159" s="7">
        <v>43200</v>
      </c>
      <c r="B159" s="8">
        <v>1020.1949404761908</v>
      </c>
      <c r="C159" s="8">
        <v>2451.5706018518522</v>
      </c>
      <c r="D159" s="8" t="e">
        <v>#DIV/0!</v>
      </c>
      <c r="E159" s="8">
        <v>4.1208231174203931</v>
      </c>
      <c r="F159" s="8">
        <v>1431.3756613756616</v>
      </c>
      <c r="G159" s="8">
        <v>1020.1949404761908</v>
      </c>
      <c r="H159" s="8">
        <v>29.541717514980036</v>
      </c>
    </row>
    <row r="160" spans="1:8" x14ac:dyDescent="0.25">
      <c r="A160" s="3" t="s">
        <v>79</v>
      </c>
      <c r="B160" s="8">
        <v>1112.1283801743523</v>
      </c>
      <c r="C160" s="8">
        <v>4047.563781833162</v>
      </c>
      <c r="D160" s="8">
        <v>5.0671356901725426</v>
      </c>
      <c r="E160" s="8">
        <v>1.8290545966714398</v>
      </c>
      <c r="F160" s="8">
        <v>922.42532403633049</v>
      </c>
      <c r="G160" s="8">
        <v>1112.1283801743523</v>
      </c>
      <c r="H160" s="8">
        <v>27.730841368358409</v>
      </c>
    </row>
    <row r="161" spans="1:8" x14ac:dyDescent="0.25">
      <c r="A161" s="6" t="s">
        <v>33</v>
      </c>
      <c r="B161" s="8">
        <v>2205.477402427819</v>
      </c>
      <c r="C161" s="8">
        <v>9447.5797383566296</v>
      </c>
      <c r="D161" s="8">
        <v>5.0671356901725426</v>
      </c>
      <c r="E161" s="8">
        <v>3.0403366961499216</v>
      </c>
      <c r="F161" s="8">
        <v>1203.0721030613727</v>
      </c>
      <c r="G161" s="8">
        <v>2205.477402427819</v>
      </c>
      <c r="H161" s="8">
        <v>42.415727393391016</v>
      </c>
    </row>
    <row r="162" spans="1:8" x14ac:dyDescent="0.25">
      <c r="A162" s="7">
        <v>43172</v>
      </c>
      <c r="B162" s="8">
        <v>200</v>
      </c>
      <c r="C162" s="8">
        <v>600</v>
      </c>
      <c r="D162" s="8" t="e">
        <v>#DIV/0!</v>
      </c>
      <c r="E162" s="8">
        <v>0.29653393137425538</v>
      </c>
      <c r="F162" s="8">
        <v>400</v>
      </c>
      <c r="G162" s="8">
        <v>200</v>
      </c>
      <c r="H162" s="8">
        <v>20.168730812494317</v>
      </c>
    </row>
    <row r="163" spans="1:8" x14ac:dyDescent="0.25">
      <c r="A163" s="7">
        <v>43200</v>
      </c>
      <c r="B163" s="8">
        <v>930.90773809523807</v>
      </c>
      <c r="C163" s="8">
        <v>2095.1116071428573</v>
      </c>
      <c r="D163" s="8" t="e">
        <v>#DIV/0!</v>
      </c>
      <c r="E163" s="8">
        <v>2.1502931624901436</v>
      </c>
      <c r="F163" s="8">
        <v>1164.203869047619</v>
      </c>
      <c r="G163" s="8">
        <v>930.90773809523807</v>
      </c>
      <c r="H163" s="8">
        <v>20.608065899189885</v>
      </c>
    </row>
    <row r="164" spans="1:8" x14ac:dyDescent="0.25">
      <c r="A164" s="3" t="s">
        <v>46</v>
      </c>
      <c r="B164" s="8">
        <v>937.26510106868045</v>
      </c>
      <c r="C164" s="8">
        <v>3433.7799753814293</v>
      </c>
      <c r="D164" s="8">
        <v>4.814804482370592</v>
      </c>
      <c r="E164" s="8">
        <v>2.5696895457870039</v>
      </c>
      <c r="F164" s="8">
        <v>779.10184321209226</v>
      </c>
      <c r="G164" s="8">
        <v>937.26510106868045</v>
      </c>
      <c r="H164" s="8">
        <v>41.25774507564762</v>
      </c>
    </row>
    <row r="165" spans="1:8" x14ac:dyDescent="0.25">
      <c r="A165" s="6" t="s">
        <v>33</v>
      </c>
      <c r="B165" s="8">
        <v>1691.8343273969535</v>
      </c>
      <c r="C165" s="8">
        <v>7778.9675039202511</v>
      </c>
      <c r="D165" s="8">
        <v>4.814804482370592</v>
      </c>
      <c r="E165" s="8">
        <v>3.3426324048570262</v>
      </c>
      <c r="F165" s="8">
        <v>934.89408322132635</v>
      </c>
      <c r="G165" s="8">
        <v>1691.8343273969535</v>
      </c>
      <c r="H165" s="8">
        <v>64.115834244102203</v>
      </c>
    </row>
    <row r="166" spans="1:8" x14ac:dyDescent="0.25">
      <c r="A166" s="7">
        <v>43172</v>
      </c>
      <c r="B166" s="8">
        <v>109.37500000000003</v>
      </c>
      <c r="C166" s="8">
        <v>362.50000000000006</v>
      </c>
      <c r="D166" s="8" t="e">
        <v>#DIV/0!</v>
      </c>
      <c r="E166" s="8">
        <v>0.19052629114806519</v>
      </c>
      <c r="F166" s="8">
        <v>253.12500000000006</v>
      </c>
      <c r="G166" s="8">
        <v>109.37500000000003</v>
      </c>
      <c r="H166" s="8">
        <v>25.956972773860894</v>
      </c>
    </row>
    <row r="167" spans="1:8" x14ac:dyDescent="0.25">
      <c r="A167" s="7">
        <v>43200</v>
      </c>
      <c r="B167" s="8">
        <v>1010.5859758090878</v>
      </c>
      <c r="C167" s="8">
        <v>2159.8724222240385</v>
      </c>
      <c r="D167" s="8" t="e">
        <v>#DIV/0!</v>
      </c>
      <c r="E167" s="8">
        <v>4.1759099413559211</v>
      </c>
      <c r="F167" s="8">
        <v>1149.2864464149504</v>
      </c>
      <c r="G167" s="8">
        <v>1010.5859758090878</v>
      </c>
      <c r="H167" s="8">
        <v>33.700428208979758</v>
      </c>
    </row>
    <row r="168" spans="1:8" x14ac:dyDescent="0.25">
      <c r="A168" s="3" t="s">
        <v>95</v>
      </c>
      <c r="B168" s="8">
        <v>960.73908281409069</v>
      </c>
      <c r="C168" s="8">
        <v>3797.9258708842303</v>
      </c>
      <c r="D168" s="8">
        <v>6.1273312078019506</v>
      </c>
      <c r="E168" s="8">
        <v>2.7289103666504464</v>
      </c>
      <c r="F168" s="8">
        <v>965.40774195285849</v>
      </c>
      <c r="G168" s="8">
        <v>960.73908281409069</v>
      </c>
      <c r="H168" s="8">
        <v>33.891221695120088</v>
      </c>
    </row>
    <row r="169" spans="1:8" x14ac:dyDescent="0.25">
      <c r="A169" s="6" t="s">
        <v>33</v>
      </c>
      <c r="B169" s="8">
        <v>1811.6084773070065</v>
      </c>
      <c r="C169" s="8">
        <v>8630.4057829425474</v>
      </c>
      <c r="D169" s="8">
        <v>6.1273312078019506</v>
      </c>
      <c r="E169" s="8">
        <v>3.9957711057715422</v>
      </c>
      <c r="F169" s="8">
        <v>1203.4601672836966</v>
      </c>
      <c r="G169" s="8">
        <v>1811.6084773070065</v>
      </c>
      <c r="H169" s="8">
        <v>45.240050727808494</v>
      </c>
    </row>
    <row r="170" spans="1:8" x14ac:dyDescent="0.25">
      <c r="A170" s="7">
        <v>43172</v>
      </c>
      <c r="B170" s="8">
        <v>125.00000000000004</v>
      </c>
      <c r="C170" s="8">
        <v>528.125</v>
      </c>
      <c r="D170" s="8" t="e">
        <v>#DIV/0!</v>
      </c>
      <c r="E170" s="8">
        <v>0.26175485013020811</v>
      </c>
      <c r="F170" s="8">
        <v>403.125</v>
      </c>
      <c r="G170" s="8">
        <v>125.00000000000004</v>
      </c>
      <c r="H170" s="8">
        <v>19.900917724738175</v>
      </c>
    </row>
    <row r="171" spans="1:8" x14ac:dyDescent="0.25">
      <c r="A171" s="7">
        <v>43200</v>
      </c>
      <c r="B171" s="8">
        <v>945.6087711352659</v>
      </c>
      <c r="C171" s="8">
        <v>2235.246829710145</v>
      </c>
      <c r="D171" s="8" t="e">
        <v>#DIV/0!</v>
      </c>
      <c r="E171" s="8">
        <v>3.9292051440495905</v>
      </c>
      <c r="F171" s="8">
        <v>1289.6380585748793</v>
      </c>
      <c r="G171" s="8">
        <v>945.6087711352659</v>
      </c>
      <c r="H171" s="8">
        <v>36.532696632813568</v>
      </c>
    </row>
    <row r="172" spans="1:8" x14ac:dyDescent="0.25">
      <c r="A172" s="3" t="s">
        <v>93</v>
      </c>
      <c r="B172" s="8">
        <v>1054.03100259081</v>
      </c>
      <c r="C172" s="8">
        <v>3737.8908270645375</v>
      </c>
      <c r="D172" s="8">
        <v>5.0366672918229565</v>
      </c>
      <c r="E172" s="8">
        <v>2.3761054345318078</v>
      </c>
      <c r="F172" s="8">
        <v>815.18166355418771</v>
      </c>
      <c r="G172" s="8">
        <v>1054.03100259081</v>
      </c>
      <c r="H172" s="8">
        <v>40.015780185327756</v>
      </c>
    </row>
    <row r="173" spans="1:8" x14ac:dyDescent="0.25">
      <c r="A173" s="6" t="s">
        <v>33</v>
      </c>
      <c r="B173" s="8">
        <v>2299.3534482758619</v>
      </c>
      <c r="C173" s="8">
        <v>8900.7183908045972</v>
      </c>
      <c r="D173" s="8">
        <v>5.0366672918229565</v>
      </c>
      <c r="E173" s="8">
        <v>3.6692849772828007</v>
      </c>
      <c r="F173" s="8">
        <v>995.330459770115</v>
      </c>
      <c r="G173" s="8">
        <v>2299.3534482758619</v>
      </c>
      <c r="H173" s="8">
        <v>67.117647658140726</v>
      </c>
    </row>
    <row r="174" spans="1:8" x14ac:dyDescent="0.25">
      <c r="A174" s="7">
        <v>43172</v>
      </c>
      <c r="B174" s="8">
        <v>118.75000000000001</v>
      </c>
      <c r="C174" s="8">
        <v>462.5</v>
      </c>
      <c r="D174" s="8" t="e">
        <v>#DIV/0!</v>
      </c>
      <c r="E174" s="8">
        <v>0.22798760005952365</v>
      </c>
      <c r="F174" s="8">
        <v>343.75</v>
      </c>
      <c r="G174" s="8">
        <v>118.75000000000001</v>
      </c>
      <c r="H174" s="8">
        <v>24.044577692378823</v>
      </c>
    </row>
    <row r="175" spans="1:8" x14ac:dyDescent="0.25">
      <c r="A175" s="7">
        <v>43200</v>
      </c>
      <c r="B175" s="8">
        <v>743.98955949656749</v>
      </c>
      <c r="C175" s="8">
        <v>1850.4540903890163</v>
      </c>
      <c r="D175" s="8" t="e">
        <v>#DIV/0!</v>
      </c>
      <c r="E175" s="8">
        <v>3.2310437262530991</v>
      </c>
      <c r="F175" s="8">
        <v>1106.4645308924485</v>
      </c>
      <c r="G175" s="8">
        <v>743.98955949656749</v>
      </c>
      <c r="H175" s="8">
        <v>28.885115205463698</v>
      </c>
    </row>
    <row r="176" spans="1:8" x14ac:dyDescent="0.25">
      <c r="A176" s="3" t="s">
        <v>78</v>
      </c>
      <c r="B176" s="8">
        <v>1109.0594776203329</v>
      </c>
      <c r="C176" s="8">
        <v>4093.8797195129441</v>
      </c>
      <c r="D176" s="8">
        <v>4.213482745686421</v>
      </c>
      <c r="E176" s="8">
        <v>2.380759807729139</v>
      </c>
      <c r="F176" s="8">
        <v>1083.2009237107923</v>
      </c>
      <c r="G176" s="8">
        <v>1109.0594776203329</v>
      </c>
      <c r="H176" s="8">
        <v>29.250588624243061</v>
      </c>
    </row>
    <row r="177" spans="1:8" x14ac:dyDescent="0.25">
      <c r="A177" s="6" t="s">
        <v>33</v>
      </c>
      <c r="B177" s="8">
        <v>2309.5112179487178</v>
      </c>
      <c r="C177" s="8">
        <v>9627.7877331002346</v>
      </c>
      <c r="D177" s="8">
        <v>4.213482745686421</v>
      </c>
      <c r="E177" s="8">
        <v>3.7449641299827623</v>
      </c>
      <c r="F177" s="8">
        <v>1613.418560606061</v>
      </c>
      <c r="G177" s="8">
        <v>2309.5112179487178</v>
      </c>
      <c r="H177" s="8">
        <v>34.91789199064911</v>
      </c>
    </row>
    <row r="178" spans="1:8" x14ac:dyDescent="0.25">
      <c r="A178" s="7">
        <v>43172</v>
      </c>
      <c r="B178" s="8">
        <v>140.62500000000003</v>
      </c>
      <c r="C178" s="8">
        <v>462.5</v>
      </c>
      <c r="D178" s="8" t="e">
        <v>#DIV/0!</v>
      </c>
      <c r="E178" s="8">
        <v>0.24080639501684026</v>
      </c>
      <c r="F178" s="8">
        <v>321.875</v>
      </c>
      <c r="G178" s="8">
        <v>140.62500000000003</v>
      </c>
      <c r="H178" s="8">
        <v>25.422889456350873</v>
      </c>
    </row>
    <row r="179" spans="1:8" x14ac:dyDescent="0.25">
      <c r="A179" s="7">
        <v>43200</v>
      </c>
      <c r="B179" s="8">
        <v>877.04221491228077</v>
      </c>
      <c r="C179" s="8">
        <v>2191.3514254385964</v>
      </c>
      <c r="D179" s="8" t="e">
        <v>#DIV/0!</v>
      </c>
      <c r="E179" s="8">
        <v>3.1565088981878149</v>
      </c>
      <c r="F179" s="8">
        <v>1314.3092105263158</v>
      </c>
      <c r="G179" s="8">
        <v>877.04221491228077</v>
      </c>
      <c r="H179" s="8">
        <v>27.410984425729175</v>
      </c>
    </row>
    <row r="180" spans="1:8" x14ac:dyDescent="0.25">
      <c r="A180" s="3" t="s">
        <v>85</v>
      </c>
      <c r="B180" s="8">
        <v>1390.7278672971806</v>
      </c>
      <c r="C180" s="8">
        <v>4722.7166466515127</v>
      </c>
      <c r="D180" s="8">
        <v>4.3400145348837214</v>
      </c>
      <c r="E180" s="8">
        <v>3.5116126616618311</v>
      </c>
      <c r="F180" s="8">
        <v>1206.8529094078694</v>
      </c>
      <c r="G180" s="8">
        <v>1390.7278672971806</v>
      </c>
      <c r="H180" s="8">
        <v>40.520784577765546</v>
      </c>
    </row>
    <row r="181" spans="1:8" x14ac:dyDescent="0.25">
      <c r="A181" s="6" t="s">
        <v>33</v>
      </c>
      <c r="B181" s="8">
        <v>2615.9319108742257</v>
      </c>
      <c r="C181" s="8">
        <v>10557.155790874451</v>
      </c>
      <c r="D181" s="8">
        <v>4.3400145348837214</v>
      </c>
      <c r="E181" s="8">
        <v>3.61518236216128</v>
      </c>
      <c r="F181" s="8">
        <v>1565.8162701608378</v>
      </c>
      <c r="G181" s="8">
        <v>2615.9319108742257</v>
      </c>
      <c r="H181" s="8">
        <v>37.194163914272551</v>
      </c>
    </row>
    <row r="182" spans="1:8" x14ac:dyDescent="0.25">
      <c r="A182" s="7">
        <v>43172</v>
      </c>
      <c r="B182" s="8">
        <v>205.50595238095235</v>
      </c>
      <c r="C182" s="8">
        <v>695.38690476190482</v>
      </c>
      <c r="D182" s="8" t="e">
        <v>#DIV/0!</v>
      </c>
      <c r="E182" s="8">
        <v>0.78630579482762575</v>
      </c>
      <c r="F182" s="8">
        <v>489.88095238095235</v>
      </c>
      <c r="G182" s="8">
        <v>205.50595238095235</v>
      </c>
      <c r="H182" s="8">
        <v>35.363768457861568</v>
      </c>
    </row>
    <row r="183" spans="1:8" x14ac:dyDescent="0.25">
      <c r="A183" s="7">
        <v>43200</v>
      </c>
      <c r="B183" s="8">
        <v>1350.7457386363637</v>
      </c>
      <c r="C183" s="8">
        <v>2915.607244318182</v>
      </c>
      <c r="D183" s="8" t="e">
        <v>#DIV/0!</v>
      </c>
      <c r="E183" s="8">
        <v>6.1333498279965895</v>
      </c>
      <c r="F183" s="8">
        <v>1564.8615056818182</v>
      </c>
      <c r="G183" s="8">
        <v>1350.7457386363637</v>
      </c>
      <c r="H183" s="8">
        <v>49.004421361162507</v>
      </c>
    </row>
    <row r="184" spans="1:8" x14ac:dyDescent="0.25">
      <c r="A184" s="3" t="s">
        <v>80</v>
      </c>
      <c r="B184" s="8">
        <v>894.27166247730747</v>
      </c>
      <c r="C184" s="8">
        <v>3420.8758815109613</v>
      </c>
      <c r="D184" s="8">
        <v>4.872184921230307</v>
      </c>
      <c r="E184" s="8">
        <v>2.2514586448208149</v>
      </c>
      <c r="F184" s="8">
        <v>839.56621223758339</v>
      </c>
      <c r="G184" s="8">
        <v>894.27166247730747</v>
      </c>
      <c r="H184" s="8">
        <v>35.074672393577487</v>
      </c>
    </row>
    <row r="185" spans="1:8" x14ac:dyDescent="0.25">
      <c r="A185" s="6" t="s">
        <v>33</v>
      </c>
      <c r="B185" s="8">
        <v>1719.5303553972908</v>
      </c>
      <c r="C185" s="8">
        <v>7772.8075687753089</v>
      </c>
      <c r="D185" s="8">
        <v>4.872184921230307</v>
      </c>
      <c r="E185" s="8">
        <v>2.9280447396092111</v>
      </c>
      <c r="F185" s="8">
        <v>992.16319298980602</v>
      </c>
      <c r="G185" s="8">
        <v>1719.5303553972908</v>
      </c>
      <c r="H185" s="8">
        <v>51.202671008414505</v>
      </c>
    </row>
    <row r="186" spans="1:8" x14ac:dyDescent="0.25">
      <c r="A186" s="7">
        <v>43172</v>
      </c>
      <c r="B186" s="8">
        <v>112.50000000000001</v>
      </c>
      <c r="C186" s="8">
        <v>496.87500000000006</v>
      </c>
      <c r="D186" s="8" t="e">
        <v>#DIV/0!</v>
      </c>
      <c r="E186" s="8">
        <v>0.28306885347343752</v>
      </c>
      <c r="F186" s="8">
        <v>384.37500000000006</v>
      </c>
      <c r="G186" s="8">
        <v>112.50000000000001</v>
      </c>
      <c r="H186" s="8">
        <v>20.102618604636156</v>
      </c>
    </row>
    <row r="187" spans="1:8" x14ac:dyDescent="0.25">
      <c r="A187" s="7">
        <v>43200</v>
      </c>
      <c r="B187" s="8">
        <v>850.78463203463207</v>
      </c>
      <c r="C187" s="8">
        <v>1992.9450757575755</v>
      </c>
      <c r="D187" s="8" t="e">
        <v>#DIV/0!</v>
      </c>
      <c r="E187" s="8">
        <v>3.5432623413797963</v>
      </c>
      <c r="F187" s="8">
        <v>1142.1604437229437</v>
      </c>
      <c r="G187" s="8">
        <v>850.78463203463207</v>
      </c>
      <c r="H187" s="8">
        <v>33.918727567681792</v>
      </c>
    </row>
    <row r="188" spans="1:8" x14ac:dyDescent="0.25">
      <c r="A188" s="3" t="s">
        <v>68</v>
      </c>
      <c r="B188" s="8">
        <v>1013.2952594571028</v>
      </c>
      <c r="C188" s="8">
        <v>3840.9988867455863</v>
      </c>
      <c r="D188" s="8">
        <v>4.4456536009002248</v>
      </c>
      <c r="E188" s="8">
        <v>2.1278996916947936</v>
      </c>
      <c r="F188" s="8">
        <v>886.76395714959426</v>
      </c>
      <c r="G188" s="8">
        <v>1013.2952594571028</v>
      </c>
      <c r="H188" s="8">
        <v>33.047739952098205</v>
      </c>
    </row>
    <row r="189" spans="1:8" x14ac:dyDescent="0.25">
      <c r="A189" s="6" t="s">
        <v>33</v>
      </c>
      <c r="B189" s="8">
        <v>2226.6847688008133</v>
      </c>
      <c r="C189" s="8">
        <v>9319.2049352134163</v>
      </c>
      <c r="D189" s="8">
        <v>4.4456536009002248</v>
      </c>
      <c r="E189" s="8">
        <v>3.5111170774067322</v>
      </c>
      <c r="F189" s="8">
        <v>1269.7011559959349</v>
      </c>
      <c r="G189" s="8">
        <v>2226.6847688008133</v>
      </c>
      <c r="H189" s="8">
        <v>45.355536852992202</v>
      </c>
    </row>
    <row r="190" spans="1:8" x14ac:dyDescent="0.25">
      <c r="A190" s="7">
        <v>43172</v>
      </c>
      <c r="B190" s="8">
        <v>187.5</v>
      </c>
      <c r="C190" s="8">
        <v>600.00000000000011</v>
      </c>
      <c r="D190" s="8" t="e">
        <v>#DIV/0!</v>
      </c>
      <c r="E190" s="8">
        <v>0.39370082286250013</v>
      </c>
      <c r="F190" s="8">
        <v>412.49999999999994</v>
      </c>
      <c r="G190" s="8">
        <v>187.5</v>
      </c>
      <c r="H190" s="8">
        <v>26.47342255409723</v>
      </c>
    </row>
    <row r="191" spans="1:8" x14ac:dyDescent="0.25">
      <c r="A191" s="7">
        <v>43200</v>
      </c>
      <c r="B191" s="8">
        <v>625.70100957049488</v>
      </c>
      <c r="C191" s="8">
        <v>1603.7917250233427</v>
      </c>
      <c r="D191" s="8" t="e">
        <v>#DIV/0!</v>
      </c>
      <c r="E191" s="8">
        <v>2.4788811748151494</v>
      </c>
      <c r="F191" s="8">
        <v>978.0907154528478</v>
      </c>
      <c r="G191" s="8">
        <v>625.70100957049488</v>
      </c>
      <c r="H191" s="8">
        <v>27.314260449205207</v>
      </c>
    </row>
    <row r="192" spans="1:8" x14ac:dyDescent="0.25">
      <c r="A192" s="3" t="s">
        <v>53</v>
      </c>
      <c r="B192" s="8">
        <v>978.85966810966818</v>
      </c>
      <c r="C192" s="8">
        <v>3708.2267316017314</v>
      </c>
      <c r="D192" s="8">
        <v>5.5909025693923473</v>
      </c>
      <c r="E192" s="8">
        <v>2.4391546161439601</v>
      </c>
      <c r="F192" s="8">
        <v>930.36093073593076</v>
      </c>
      <c r="G192" s="8">
        <v>978.85966810966818</v>
      </c>
      <c r="H192" s="8">
        <v>33.770767362664806</v>
      </c>
    </row>
    <row r="193" spans="1:8" x14ac:dyDescent="0.25">
      <c r="A193" s="6" t="s">
        <v>33</v>
      </c>
      <c r="B193" s="8">
        <v>2259.1017316017314</v>
      </c>
      <c r="C193" s="8">
        <v>9005.5925324675336</v>
      </c>
      <c r="D193" s="8">
        <v>5.5909025693923473</v>
      </c>
      <c r="E193" s="8">
        <v>4.6409324642945036</v>
      </c>
      <c r="F193" s="8">
        <v>1349.4724025974028</v>
      </c>
      <c r="G193" s="8">
        <v>2259.1017316017314</v>
      </c>
      <c r="H193" s="8">
        <v>48.89394275531744</v>
      </c>
    </row>
    <row r="194" spans="1:8" x14ac:dyDescent="0.25">
      <c r="A194" s="7">
        <v>43172</v>
      </c>
      <c r="B194" s="8">
        <v>156.25</v>
      </c>
      <c r="C194" s="8">
        <v>584.375</v>
      </c>
      <c r="D194" s="8" t="e">
        <v>#DIV/0!</v>
      </c>
      <c r="E194" s="8">
        <v>0.30742019206423588</v>
      </c>
      <c r="F194" s="8">
        <v>428.125</v>
      </c>
      <c r="G194" s="8">
        <v>156.25</v>
      </c>
      <c r="H194" s="8">
        <v>21.66534508113094</v>
      </c>
    </row>
    <row r="195" spans="1:8" x14ac:dyDescent="0.25">
      <c r="A195" s="7">
        <v>43200</v>
      </c>
      <c r="B195" s="8">
        <v>521.22727272727275</v>
      </c>
      <c r="C195" s="8">
        <v>1534.7126623376626</v>
      </c>
      <c r="D195" s="8" t="e">
        <v>#DIV/0!</v>
      </c>
      <c r="E195" s="8">
        <v>2.3691111920731411</v>
      </c>
      <c r="F195" s="8">
        <v>1013.4853896103896</v>
      </c>
      <c r="G195" s="8">
        <v>521.22727272727275</v>
      </c>
      <c r="H195" s="8">
        <v>30.753014251546031</v>
      </c>
    </row>
    <row r="196" spans="1:8" x14ac:dyDescent="0.25">
      <c r="A196" s="3" t="s">
        <v>36</v>
      </c>
      <c r="B196" s="8"/>
      <c r="C196" s="8"/>
      <c r="D196" s="8"/>
      <c r="E196" s="8"/>
      <c r="F196" s="8"/>
      <c r="G196" s="8"/>
      <c r="H196" s="8"/>
    </row>
    <row r="197" spans="1:8" x14ac:dyDescent="0.25">
      <c r="A197" s="6" t="s">
        <v>36</v>
      </c>
      <c r="B197" s="8"/>
      <c r="C197" s="8"/>
      <c r="D197" s="8"/>
      <c r="E197" s="8"/>
      <c r="F197" s="8"/>
      <c r="G197" s="8"/>
      <c r="H197" s="8"/>
    </row>
    <row r="198" spans="1:8" x14ac:dyDescent="0.25">
      <c r="A198" s="3" t="s">
        <v>37</v>
      </c>
      <c r="B198" s="8">
        <v>1368.1217218357733</v>
      </c>
      <c r="C198" s="8">
        <v>4651.8687766542516</v>
      </c>
      <c r="D198" s="8">
        <v>5.5810907512034271</v>
      </c>
      <c r="E198" s="8" t="e">
        <v>#DIV/0!</v>
      </c>
      <c r="F198" s="8">
        <v>1065.2192696881257</v>
      </c>
      <c r="G198" s="8">
        <v>1369.0259463728103</v>
      </c>
      <c r="H198" s="8">
        <v>36.15503015774636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DB2B-241E-456E-B70D-E7B1ADE6DF9B}">
  <dimension ref="A1:B145"/>
  <sheetViews>
    <sheetView topLeftCell="A129" workbookViewId="0">
      <selection activeCell="A2" sqref="A2:A145"/>
    </sheetView>
  </sheetViews>
  <sheetFormatPr defaultRowHeight="13.5" x14ac:dyDescent="0.25"/>
  <sheetData>
    <row r="1" spans="1:2" x14ac:dyDescent="0.25">
      <c r="A1" t="s">
        <v>114</v>
      </c>
    </row>
    <row r="2" spans="1:2" x14ac:dyDescent="0.25">
      <c r="A2">
        <v>39.347857518226434</v>
      </c>
      <c r="B2">
        <v>1</v>
      </c>
    </row>
    <row r="3" spans="1:2" x14ac:dyDescent="0.25">
      <c r="A3">
        <v>22.925482784934825</v>
      </c>
      <c r="B3">
        <v>2</v>
      </c>
    </row>
    <row r="4" spans="1:2" x14ac:dyDescent="0.25">
      <c r="A4">
        <v>36.172959983616323</v>
      </c>
      <c r="B4">
        <v>3</v>
      </c>
    </row>
    <row r="5" spans="1:2" x14ac:dyDescent="0.25">
      <c r="A5">
        <v>43.140370210689454</v>
      </c>
      <c r="B5">
        <f>B2</f>
        <v>1</v>
      </c>
    </row>
    <row r="6" spans="1:2" x14ac:dyDescent="0.25">
      <c r="A6">
        <v>22.527392396274319</v>
      </c>
      <c r="B6">
        <f>B3</f>
        <v>2</v>
      </c>
    </row>
    <row r="7" spans="1:2" x14ac:dyDescent="0.25">
      <c r="A7">
        <v>22.639074141746566</v>
      </c>
      <c r="B7">
        <f>B4</f>
        <v>3</v>
      </c>
    </row>
    <row r="8" spans="1:2" x14ac:dyDescent="0.25">
      <c r="A8">
        <v>37.634098574711523</v>
      </c>
      <c r="B8">
        <f>B5</f>
        <v>1</v>
      </c>
    </row>
    <row r="9" spans="1:2" x14ac:dyDescent="0.25">
      <c r="A9">
        <v>18.891891465568349</v>
      </c>
      <c r="B9">
        <f>B6</f>
        <v>2</v>
      </c>
    </row>
    <row r="10" spans="1:2" x14ac:dyDescent="0.25">
      <c r="A10">
        <v>27.423800292150933</v>
      </c>
      <c r="B10">
        <f>B7</f>
        <v>3</v>
      </c>
    </row>
    <row r="11" spans="1:2" x14ac:dyDescent="0.25">
      <c r="A11">
        <v>61.46640324811419</v>
      </c>
      <c r="B11">
        <f>B8</f>
        <v>1</v>
      </c>
    </row>
    <row r="12" spans="1:2" x14ac:dyDescent="0.25">
      <c r="A12">
        <v>22.22534833124541</v>
      </c>
      <c r="B12">
        <f>B9</f>
        <v>2</v>
      </c>
    </row>
    <row r="13" spans="1:2" x14ac:dyDescent="0.25">
      <c r="A13">
        <v>30.710086377009084</v>
      </c>
      <c r="B13">
        <f>B10</f>
        <v>3</v>
      </c>
    </row>
    <row r="14" spans="1:2" x14ac:dyDescent="0.25">
      <c r="A14">
        <v>48.280031950935012</v>
      </c>
      <c r="B14">
        <f>B11</f>
        <v>1</v>
      </c>
    </row>
    <row r="15" spans="1:2" x14ac:dyDescent="0.25">
      <c r="A15">
        <v>20.392160079264634</v>
      </c>
      <c r="B15">
        <f>B12</f>
        <v>2</v>
      </c>
    </row>
    <row r="16" spans="1:2" x14ac:dyDescent="0.25">
      <c r="A16">
        <v>26.15473075594506</v>
      </c>
      <c r="B16">
        <f>B13</f>
        <v>3</v>
      </c>
    </row>
    <row r="17" spans="1:2" x14ac:dyDescent="0.25">
      <c r="A17">
        <v>51.225664151607745</v>
      </c>
      <c r="B17">
        <f>B14</f>
        <v>1</v>
      </c>
    </row>
    <row r="18" spans="1:2" x14ac:dyDescent="0.25">
      <c r="A18">
        <v>19.587783415188809</v>
      </c>
      <c r="B18">
        <f>B15</f>
        <v>2</v>
      </c>
    </row>
    <row r="19" spans="1:2" x14ac:dyDescent="0.25">
      <c r="A19">
        <v>47.881382219237281</v>
      </c>
      <c r="B19">
        <f>B16</f>
        <v>3</v>
      </c>
    </row>
    <row r="20" spans="1:2" x14ac:dyDescent="0.25">
      <c r="A20">
        <v>44.383973830817077</v>
      </c>
      <c r="B20">
        <f>B17</f>
        <v>1</v>
      </c>
    </row>
    <row r="21" spans="1:2" x14ac:dyDescent="0.25">
      <c r="A21">
        <v>21.495622095399998</v>
      </c>
      <c r="B21">
        <f>B18</f>
        <v>2</v>
      </c>
    </row>
    <row r="22" spans="1:2" x14ac:dyDescent="0.25">
      <c r="A22">
        <v>43.50483530231886</v>
      </c>
      <c r="B22">
        <f>B19</f>
        <v>3</v>
      </c>
    </row>
    <row r="23" spans="1:2" x14ac:dyDescent="0.25">
      <c r="A23">
        <v>39.218300441041762</v>
      </c>
      <c r="B23">
        <f>B20</f>
        <v>1</v>
      </c>
    </row>
    <row r="24" spans="1:2" x14ac:dyDescent="0.25">
      <c r="A24">
        <v>21.840356941461078</v>
      </c>
      <c r="B24">
        <f>B21</f>
        <v>2</v>
      </c>
    </row>
    <row r="25" spans="1:2" x14ac:dyDescent="0.25">
      <c r="A25">
        <v>26.989916029107384</v>
      </c>
      <c r="B25">
        <f>B22</f>
        <v>3</v>
      </c>
    </row>
    <row r="26" spans="1:2" x14ac:dyDescent="0.25">
      <c r="A26">
        <v>53.209545851613875</v>
      </c>
      <c r="B26">
        <f>B23</f>
        <v>1</v>
      </c>
    </row>
    <row r="27" spans="1:2" x14ac:dyDescent="0.25">
      <c r="A27">
        <v>20.738583448855898</v>
      </c>
      <c r="B27">
        <f>B24</f>
        <v>2</v>
      </c>
    </row>
    <row r="28" spans="1:2" x14ac:dyDescent="0.25">
      <c r="A28">
        <v>36.124175479294138</v>
      </c>
      <c r="B28">
        <f>B25</f>
        <v>3</v>
      </c>
    </row>
    <row r="29" spans="1:2" x14ac:dyDescent="0.25">
      <c r="A29">
        <v>57.676918411670279</v>
      </c>
      <c r="B29">
        <f>B26</f>
        <v>1</v>
      </c>
    </row>
    <row r="30" spans="1:2" x14ac:dyDescent="0.25">
      <c r="A30">
        <v>30.379273225732533</v>
      </c>
      <c r="B30">
        <f>B27</f>
        <v>2</v>
      </c>
    </row>
    <row r="31" spans="1:2" x14ac:dyDescent="0.25">
      <c r="A31">
        <v>38.632691925489354</v>
      </c>
      <c r="B31">
        <f>B28</f>
        <v>3</v>
      </c>
    </row>
    <row r="32" spans="1:2" x14ac:dyDescent="0.25">
      <c r="A32">
        <v>52.598017463649711</v>
      </c>
      <c r="B32">
        <f>B29</f>
        <v>1</v>
      </c>
    </row>
    <row r="33" spans="1:2" x14ac:dyDescent="0.25">
      <c r="A33">
        <v>16.487462439296774</v>
      </c>
      <c r="B33">
        <f>B30</f>
        <v>2</v>
      </c>
    </row>
    <row r="34" spans="1:2" x14ac:dyDescent="0.25">
      <c r="A34">
        <v>29.751565085177685</v>
      </c>
      <c r="B34">
        <f>B31</f>
        <v>3</v>
      </c>
    </row>
    <row r="35" spans="1:2" x14ac:dyDescent="0.25">
      <c r="A35">
        <v>52.915738393904121</v>
      </c>
      <c r="B35">
        <f>B32</f>
        <v>1</v>
      </c>
    </row>
    <row r="36" spans="1:2" x14ac:dyDescent="0.25">
      <c r="A36">
        <v>19.52517689805974</v>
      </c>
      <c r="B36">
        <f>B33</f>
        <v>2</v>
      </c>
    </row>
    <row r="37" spans="1:2" x14ac:dyDescent="0.25">
      <c r="A37">
        <v>46.071397359240478</v>
      </c>
      <c r="B37">
        <f>B34</f>
        <v>3</v>
      </c>
    </row>
    <row r="38" spans="1:2" x14ac:dyDescent="0.25">
      <c r="A38">
        <v>34.760415801377036</v>
      </c>
      <c r="B38">
        <f>B35</f>
        <v>1</v>
      </c>
    </row>
    <row r="39" spans="1:2" x14ac:dyDescent="0.25">
      <c r="A39">
        <v>25.951002763077415</v>
      </c>
      <c r="B39">
        <f>B36</f>
        <v>2</v>
      </c>
    </row>
    <row r="40" spans="1:2" x14ac:dyDescent="0.25">
      <c r="A40">
        <v>25.569745072535724</v>
      </c>
      <c r="B40">
        <f>B37</f>
        <v>3</v>
      </c>
    </row>
    <row r="41" spans="1:2" x14ac:dyDescent="0.25">
      <c r="A41">
        <v>41.475885159855899</v>
      </c>
      <c r="B41">
        <f>B38</f>
        <v>1</v>
      </c>
    </row>
    <row r="42" spans="1:2" x14ac:dyDescent="0.25">
      <c r="A42">
        <v>27.438546626478967</v>
      </c>
      <c r="B42">
        <f>B39</f>
        <v>2</v>
      </c>
    </row>
    <row r="43" spans="1:2" x14ac:dyDescent="0.25">
      <c r="A43">
        <v>38.8746730924681</v>
      </c>
      <c r="B43">
        <f>B40</f>
        <v>3</v>
      </c>
    </row>
    <row r="44" spans="1:2" x14ac:dyDescent="0.25">
      <c r="A44">
        <v>27.993295971473572</v>
      </c>
      <c r="B44">
        <f>B41</f>
        <v>1</v>
      </c>
    </row>
    <row r="45" spans="1:2" x14ac:dyDescent="0.25">
      <c r="A45">
        <v>12.187474531245773</v>
      </c>
      <c r="B45">
        <f>B42</f>
        <v>2</v>
      </c>
    </row>
    <row r="46" spans="1:2" x14ac:dyDescent="0.25">
      <c r="A46">
        <v>29.180526088899938</v>
      </c>
      <c r="B46">
        <f>B43</f>
        <v>3</v>
      </c>
    </row>
    <row r="47" spans="1:2" x14ac:dyDescent="0.25">
      <c r="A47">
        <v>34.870115597272033</v>
      </c>
      <c r="B47">
        <f>B44</f>
        <v>1</v>
      </c>
    </row>
    <row r="48" spans="1:2" x14ac:dyDescent="0.25">
      <c r="A48">
        <v>15.941383575786585</v>
      </c>
      <c r="B48">
        <f>B45</f>
        <v>2</v>
      </c>
    </row>
    <row r="49" spans="1:2" x14ac:dyDescent="0.25">
      <c r="A49">
        <v>35.060634451837068</v>
      </c>
      <c r="B49">
        <f>B46</f>
        <v>3</v>
      </c>
    </row>
    <row r="50" spans="1:2" x14ac:dyDescent="0.25">
      <c r="A50">
        <v>32.187503005375653</v>
      </c>
      <c r="B50">
        <f>B47</f>
        <v>1</v>
      </c>
    </row>
    <row r="51" spans="1:2" x14ac:dyDescent="0.25">
      <c r="A51">
        <v>20.718546070113007</v>
      </c>
      <c r="B51">
        <f>B48</f>
        <v>2</v>
      </c>
    </row>
    <row r="52" spans="1:2" x14ac:dyDescent="0.25">
      <c r="A52">
        <v>39.905555027620345</v>
      </c>
      <c r="B52">
        <f>B49</f>
        <v>3</v>
      </c>
    </row>
    <row r="53" spans="1:2" x14ac:dyDescent="0.25">
      <c r="A53">
        <v>40.067619994162619</v>
      </c>
      <c r="B53">
        <f>B50</f>
        <v>1</v>
      </c>
    </row>
    <row r="54" spans="1:2" x14ac:dyDescent="0.25">
      <c r="A54">
        <v>25.495470827880879</v>
      </c>
      <c r="B54">
        <f>B51</f>
        <v>2</v>
      </c>
    </row>
    <row r="55" spans="1:2" x14ac:dyDescent="0.25">
      <c r="A55">
        <v>28.871006357802369</v>
      </c>
      <c r="B55">
        <f>B52</f>
        <v>3</v>
      </c>
    </row>
    <row r="56" spans="1:2" x14ac:dyDescent="0.25">
      <c r="A56">
        <v>37.747737829258128</v>
      </c>
      <c r="B56">
        <f>B53</f>
        <v>1</v>
      </c>
    </row>
    <row r="57" spans="1:2" x14ac:dyDescent="0.25">
      <c r="A57">
        <v>15.955459922041468</v>
      </c>
      <c r="B57">
        <f>B54</f>
        <v>2</v>
      </c>
    </row>
    <row r="58" spans="1:2" x14ac:dyDescent="0.25">
      <c r="A58">
        <v>31.246692788322878</v>
      </c>
      <c r="B58">
        <f>B55</f>
        <v>3</v>
      </c>
    </row>
    <row r="59" spans="1:2" x14ac:dyDescent="0.25">
      <c r="A59">
        <v>44.690637020535078</v>
      </c>
      <c r="B59">
        <f>B56</f>
        <v>1</v>
      </c>
    </row>
    <row r="60" spans="1:2" x14ac:dyDescent="0.25">
      <c r="A60">
        <v>29.76519785788885</v>
      </c>
      <c r="B60">
        <f>B57</f>
        <v>2</v>
      </c>
    </row>
    <row r="61" spans="1:2" x14ac:dyDescent="0.25">
      <c r="A61">
        <v>29.754279397611342</v>
      </c>
      <c r="B61">
        <f>B58</f>
        <v>3</v>
      </c>
    </row>
    <row r="62" spans="1:2" x14ac:dyDescent="0.25">
      <c r="A62">
        <v>24.230677455373812</v>
      </c>
      <c r="B62">
        <f>B59</f>
        <v>1</v>
      </c>
    </row>
    <row r="63" spans="1:2" x14ac:dyDescent="0.25">
      <c r="A63">
        <v>13.765588476511983</v>
      </c>
      <c r="B63">
        <f>B60</f>
        <v>2</v>
      </c>
    </row>
    <row r="64" spans="1:2" x14ac:dyDescent="0.25">
      <c r="A64">
        <v>28.425142898150057</v>
      </c>
      <c r="B64">
        <f>B61</f>
        <v>3</v>
      </c>
    </row>
    <row r="65" spans="1:2" x14ac:dyDescent="0.25">
      <c r="A65">
        <v>44.12591984122507</v>
      </c>
      <c r="B65">
        <f>B62</f>
        <v>1</v>
      </c>
    </row>
    <row r="66" spans="1:2" x14ac:dyDescent="0.25">
      <c r="A66">
        <v>16.907183201225095</v>
      </c>
      <c r="B66">
        <f>B63</f>
        <v>2</v>
      </c>
    </row>
    <row r="67" spans="1:2" x14ac:dyDescent="0.25">
      <c r="A67">
        <v>25.326912364072086</v>
      </c>
      <c r="B67">
        <f>B64</f>
        <v>3</v>
      </c>
    </row>
    <row r="68" spans="1:2" x14ac:dyDescent="0.25">
      <c r="A68">
        <v>31.255880709279072</v>
      </c>
      <c r="B68">
        <f>B65</f>
        <v>1</v>
      </c>
    </row>
    <row r="69" spans="1:2" x14ac:dyDescent="0.25">
      <c r="A69">
        <v>15.026437195998245</v>
      </c>
      <c r="B69">
        <f>B66</f>
        <v>2</v>
      </c>
    </row>
    <row r="70" spans="1:2" x14ac:dyDescent="0.25">
      <c r="A70">
        <v>36.97475206491994</v>
      </c>
      <c r="B70">
        <f>B67</f>
        <v>3</v>
      </c>
    </row>
    <row r="71" spans="1:2" x14ac:dyDescent="0.25">
      <c r="A71">
        <v>40.753852719577353</v>
      </c>
      <c r="B71">
        <f>B68</f>
        <v>1</v>
      </c>
    </row>
    <row r="72" spans="1:2" x14ac:dyDescent="0.25">
      <c r="A72">
        <v>15.481225119117573</v>
      </c>
      <c r="B72">
        <f>B69</f>
        <v>2</v>
      </c>
    </row>
    <row r="73" spans="1:2" x14ac:dyDescent="0.25">
      <c r="A73">
        <v>23.951224045044505</v>
      </c>
      <c r="B73">
        <f>B70</f>
        <v>3</v>
      </c>
    </row>
    <row r="74" spans="1:2" x14ac:dyDescent="0.25">
      <c r="A74">
        <v>52.398016088282077</v>
      </c>
      <c r="B74">
        <f>B71</f>
        <v>1</v>
      </c>
    </row>
    <row r="75" spans="1:2" x14ac:dyDescent="0.25">
      <c r="A75">
        <v>36.494501231597262</v>
      </c>
      <c r="B75">
        <f>B72</f>
        <v>2</v>
      </c>
    </row>
    <row r="76" spans="1:2" x14ac:dyDescent="0.25">
      <c r="A76">
        <v>46.842497136877157</v>
      </c>
      <c r="B76">
        <f>B73</f>
        <v>3</v>
      </c>
    </row>
    <row r="77" spans="1:2" x14ac:dyDescent="0.25">
      <c r="A77">
        <v>47.896336915057702</v>
      </c>
      <c r="B77">
        <f>B74</f>
        <v>1</v>
      </c>
    </row>
    <row r="78" spans="1:2" x14ac:dyDescent="0.25">
      <c r="A78">
        <v>28.587046014870054</v>
      </c>
      <c r="B78">
        <f>B75</f>
        <v>2</v>
      </c>
    </row>
    <row r="79" spans="1:2" x14ac:dyDescent="0.25">
      <c r="A79">
        <v>27.426515789809933</v>
      </c>
      <c r="B79">
        <f>B76</f>
        <v>3</v>
      </c>
    </row>
    <row r="80" spans="1:2" x14ac:dyDescent="0.25">
      <c r="A80">
        <v>35.063869052987393</v>
      </c>
      <c r="B80">
        <f>B77</f>
        <v>1</v>
      </c>
    </row>
    <row r="81" spans="1:2" x14ac:dyDescent="0.25">
      <c r="A81">
        <v>41.094244590978199</v>
      </c>
      <c r="B81">
        <f>B78</f>
        <v>2</v>
      </c>
    </row>
    <row r="82" spans="1:2" x14ac:dyDescent="0.25">
      <c r="A82">
        <v>33.077078171395769</v>
      </c>
      <c r="B82">
        <f>B79</f>
        <v>3</v>
      </c>
    </row>
    <row r="83" spans="1:2" x14ac:dyDescent="0.25">
      <c r="A83">
        <v>49.855398554680882</v>
      </c>
      <c r="B83">
        <f>B80</f>
        <v>1</v>
      </c>
    </row>
    <row r="84" spans="1:2" x14ac:dyDescent="0.25">
      <c r="A84">
        <v>78.339691105119002</v>
      </c>
      <c r="B84">
        <f>B81</f>
        <v>2</v>
      </c>
    </row>
    <row r="85" spans="1:2" x14ac:dyDescent="0.25">
      <c r="A85">
        <v>37.190356840222648</v>
      </c>
      <c r="B85">
        <f>B82</f>
        <v>3</v>
      </c>
    </row>
    <row r="86" spans="1:2" x14ac:dyDescent="0.25">
      <c r="A86">
        <v>42.444793959545819</v>
      </c>
      <c r="B86">
        <f>B83</f>
        <v>1</v>
      </c>
    </row>
    <row r="87" spans="1:2" x14ac:dyDescent="0.25">
      <c r="A87">
        <v>30.114342259089156</v>
      </c>
      <c r="B87">
        <f>B84</f>
        <v>2</v>
      </c>
    </row>
    <row r="88" spans="1:2" x14ac:dyDescent="0.25">
      <c r="A88">
        <v>39.861541785264343</v>
      </c>
      <c r="B88">
        <f>B85</f>
        <v>3</v>
      </c>
    </row>
    <row r="89" spans="1:2" x14ac:dyDescent="0.25">
      <c r="A89">
        <v>65.505439823423544</v>
      </c>
      <c r="B89">
        <f>B86</f>
        <v>1</v>
      </c>
    </row>
    <row r="90" spans="1:2" x14ac:dyDescent="0.25">
      <c r="A90">
        <v>39.778653801010016</v>
      </c>
      <c r="B90">
        <f>B87</f>
        <v>2</v>
      </c>
    </row>
    <row r="91" spans="1:2" x14ac:dyDescent="0.25">
      <c r="A91">
        <v>38.607672858184856</v>
      </c>
      <c r="B91">
        <f>B88</f>
        <v>3</v>
      </c>
    </row>
    <row r="92" spans="1:2" x14ac:dyDescent="0.25">
      <c r="A92">
        <v>60.732325683688998</v>
      </c>
      <c r="B92">
        <f>B89</f>
        <v>1</v>
      </c>
    </row>
    <row r="93" spans="1:2" x14ac:dyDescent="0.25">
      <c r="A93">
        <v>36.253439285747255</v>
      </c>
      <c r="B93">
        <f>B90</f>
        <v>2</v>
      </c>
    </row>
    <row r="94" spans="1:2" x14ac:dyDescent="0.25">
      <c r="A94">
        <v>37.872983312360667</v>
      </c>
      <c r="B94">
        <f>B91</f>
        <v>3</v>
      </c>
    </row>
    <row r="95" spans="1:2" x14ac:dyDescent="0.25">
      <c r="A95">
        <v>65.697615985611307</v>
      </c>
      <c r="B95">
        <f>B92</f>
        <v>1</v>
      </c>
    </row>
    <row r="96" spans="1:2" x14ac:dyDescent="0.25">
      <c r="A96">
        <v>61.662316886775926</v>
      </c>
      <c r="B96">
        <f>B93</f>
        <v>2</v>
      </c>
    </row>
    <row r="97" spans="1:2" x14ac:dyDescent="0.25">
      <c r="A97">
        <v>36.858620735886497</v>
      </c>
      <c r="B97">
        <f>B94</f>
        <v>3</v>
      </c>
    </row>
    <row r="98" spans="1:2" x14ac:dyDescent="0.25">
      <c r="A98">
        <v>50.33173169035387</v>
      </c>
      <c r="B98">
        <f>B95</f>
        <v>1</v>
      </c>
    </row>
    <row r="99" spans="1:2" x14ac:dyDescent="0.25">
      <c r="A99">
        <v>41.319972836064665</v>
      </c>
      <c r="B99">
        <f>B96</f>
        <v>2</v>
      </c>
    </row>
    <row r="100" spans="1:2" x14ac:dyDescent="0.25">
      <c r="A100">
        <v>34.523438289158527</v>
      </c>
      <c r="B100">
        <f>B97</f>
        <v>3</v>
      </c>
    </row>
    <row r="101" spans="1:2" x14ac:dyDescent="0.25">
      <c r="A101">
        <v>58.9311792097648</v>
      </c>
      <c r="B101">
        <f>B98</f>
        <v>1</v>
      </c>
    </row>
    <row r="102" spans="1:2" x14ac:dyDescent="0.25">
      <c r="A102">
        <v>47.37695812407668</v>
      </c>
      <c r="B102">
        <f>B99</f>
        <v>2</v>
      </c>
    </row>
    <row r="103" spans="1:2" x14ac:dyDescent="0.25">
      <c r="A103">
        <v>42.025576386720935</v>
      </c>
      <c r="B103">
        <f>B100</f>
        <v>3</v>
      </c>
    </row>
    <row r="104" spans="1:2" x14ac:dyDescent="0.25">
      <c r="A104">
        <v>49.708066356915808</v>
      </c>
      <c r="B104">
        <f>B101</f>
        <v>1</v>
      </c>
    </row>
    <row r="105" spans="1:2" x14ac:dyDescent="0.25">
      <c r="A105">
        <v>79.390315261272505</v>
      </c>
      <c r="B105">
        <f>B102</f>
        <v>2</v>
      </c>
    </row>
    <row r="106" spans="1:2" x14ac:dyDescent="0.25">
      <c r="A106">
        <v>55.082232740735094</v>
      </c>
      <c r="B106">
        <f>B103</f>
        <v>3</v>
      </c>
    </row>
    <row r="107" spans="1:2" x14ac:dyDescent="0.25">
      <c r="A107">
        <v>48.307858428269206</v>
      </c>
      <c r="B107">
        <f>B104</f>
        <v>1</v>
      </c>
    </row>
    <row r="108" spans="1:2" x14ac:dyDescent="0.25">
      <c r="A108">
        <v>48.485784074486723</v>
      </c>
      <c r="B108">
        <f>B105</f>
        <v>2</v>
      </c>
    </row>
    <row r="109" spans="1:2" x14ac:dyDescent="0.25">
      <c r="A109">
        <v>35.515396251563175</v>
      </c>
      <c r="B109">
        <f>B106</f>
        <v>3</v>
      </c>
    </row>
    <row r="110" spans="1:2" x14ac:dyDescent="0.25">
      <c r="A110">
        <v>38.926132585406975</v>
      </c>
      <c r="B110">
        <f>B107</f>
        <v>1</v>
      </c>
    </row>
    <row r="111" spans="1:2" x14ac:dyDescent="0.25">
      <c r="A111">
        <v>25.985679850361159</v>
      </c>
      <c r="B111">
        <f>B108</f>
        <v>2</v>
      </c>
    </row>
    <row r="112" spans="1:2" x14ac:dyDescent="0.25">
      <c r="A112">
        <v>39.467319600551249</v>
      </c>
      <c r="B112">
        <f>B109</f>
        <v>3</v>
      </c>
    </row>
    <row r="113" spans="1:2" x14ac:dyDescent="0.25">
      <c r="A113">
        <v>47.014123837843826</v>
      </c>
      <c r="B113">
        <f>B110</f>
        <v>1</v>
      </c>
    </row>
    <row r="114" spans="1:2" x14ac:dyDescent="0.25">
      <c r="A114">
        <v>20.469835780203798</v>
      </c>
      <c r="B114">
        <f>B111</f>
        <v>2</v>
      </c>
    </row>
    <row r="115" spans="1:2" x14ac:dyDescent="0.25">
      <c r="A115">
        <v>37.554773196987625</v>
      </c>
      <c r="B115">
        <f>B112</f>
        <v>3</v>
      </c>
    </row>
    <row r="116" spans="1:2" x14ac:dyDescent="0.25">
      <c r="A116">
        <v>41.386370536587521</v>
      </c>
      <c r="B116">
        <f>B113</f>
        <v>1</v>
      </c>
    </row>
    <row r="117" spans="1:2" x14ac:dyDescent="0.25">
      <c r="A117">
        <v>29.539889150277538</v>
      </c>
      <c r="B117">
        <f>B114</f>
        <v>2</v>
      </c>
    </row>
    <row r="118" spans="1:2" x14ac:dyDescent="0.25">
      <c r="A118">
        <v>29.541717514980036</v>
      </c>
      <c r="B118">
        <f>B115</f>
        <v>3</v>
      </c>
    </row>
    <row r="119" spans="1:2" x14ac:dyDescent="0.25">
      <c r="A119">
        <v>42.415727393391016</v>
      </c>
      <c r="B119">
        <f>B116</f>
        <v>1</v>
      </c>
    </row>
    <row r="120" spans="1:2" x14ac:dyDescent="0.25">
      <c r="A120">
        <v>20.168730812494317</v>
      </c>
      <c r="B120">
        <f>B117</f>
        <v>2</v>
      </c>
    </row>
    <row r="121" spans="1:2" x14ac:dyDescent="0.25">
      <c r="A121">
        <v>20.608065899189885</v>
      </c>
      <c r="B121">
        <f>B118</f>
        <v>3</v>
      </c>
    </row>
    <row r="122" spans="1:2" x14ac:dyDescent="0.25">
      <c r="A122">
        <v>64.115834244102203</v>
      </c>
      <c r="B122">
        <f>B119</f>
        <v>1</v>
      </c>
    </row>
    <row r="123" spans="1:2" x14ac:dyDescent="0.25">
      <c r="A123">
        <v>25.956972773860894</v>
      </c>
      <c r="B123">
        <f>B120</f>
        <v>2</v>
      </c>
    </row>
    <row r="124" spans="1:2" x14ac:dyDescent="0.25">
      <c r="A124">
        <v>33.700428208979758</v>
      </c>
      <c r="B124">
        <f>B121</f>
        <v>3</v>
      </c>
    </row>
    <row r="125" spans="1:2" x14ac:dyDescent="0.25">
      <c r="A125">
        <v>45.240050727808494</v>
      </c>
      <c r="B125">
        <f>B122</f>
        <v>1</v>
      </c>
    </row>
    <row r="126" spans="1:2" x14ac:dyDescent="0.25">
      <c r="A126">
        <v>19.900917724738175</v>
      </c>
      <c r="B126">
        <f>B123</f>
        <v>2</v>
      </c>
    </row>
    <row r="127" spans="1:2" x14ac:dyDescent="0.25">
      <c r="A127">
        <v>36.532696632813568</v>
      </c>
      <c r="B127">
        <f>B124</f>
        <v>3</v>
      </c>
    </row>
    <row r="128" spans="1:2" x14ac:dyDescent="0.25">
      <c r="A128">
        <v>67.117647658140726</v>
      </c>
      <c r="B128">
        <f>B125</f>
        <v>1</v>
      </c>
    </row>
    <row r="129" spans="1:2" x14ac:dyDescent="0.25">
      <c r="A129">
        <v>24.044577692378823</v>
      </c>
      <c r="B129">
        <f>B126</f>
        <v>2</v>
      </c>
    </row>
    <row r="130" spans="1:2" x14ac:dyDescent="0.25">
      <c r="A130">
        <v>28.885115205463698</v>
      </c>
      <c r="B130">
        <f>B127</f>
        <v>3</v>
      </c>
    </row>
    <row r="131" spans="1:2" x14ac:dyDescent="0.25">
      <c r="A131">
        <v>34.91789199064911</v>
      </c>
      <c r="B131">
        <f>B128</f>
        <v>1</v>
      </c>
    </row>
    <row r="132" spans="1:2" x14ac:dyDescent="0.25">
      <c r="A132">
        <v>25.422889456350873</v>
      </c>
      <c r="B132">
        <f>B129</f>
        <v>2</v>
      </c>
    </row>
    <row r="133" spans="1:2" x14ac:dyDescent="0.25">
      <c r="A133">
        <v>27.410984425729175</v>
      </c>
      <c r="B133">
        <f>B130</f>
        <v>3</v>
      </c>
    </row>
    <row r="134" spans="1:2" x14ac:dyDescent="0.25">
      <c r="A134">
        <v>37.194163914272551</v>
      </c>
      <c r="B134">
        <f>B131</f>
        <v>1</v>
      </c>
    </row>
    <row r="135" spans="1:2" x14ac:dyDescent="0.25">
      <c r="A135">
        <v>35.363768457861568</v>
      </c>
      <c r="B135">
        <f>B132</f>
        <v>2</v>
      </c>
    </row>
    <row r="136" spans="1:2" x14ac:dyDescent="0.25">
      <c r="A136">
        <v>49.004421361162507</v>
      </c>
      <c r="B136">
        <f>B133</f>
        <v>3</v>
      </c>
    </row>
    <row r="137" spans="1:2" x14ac:dyDescent="0.25">
      <c r="A137">
        <v>51.202671008414505</v>
      </c>
      <c r="B137">
        <f>B134</f>
        <v>1</v>
      </c>
    </row>
    <row r="138" spans="1:2" x14ac:dyDescent="0.25">
      <c r="A138">
        <v>20.102618604636156</v>
      </c>
      <c r="B138">
        <f>B135</f>
        <v>2</v>
      </c>
    </row>
    <row r="139" spans="1:2" x14ac:dyDescent="0.25">
      <c r="A139">
        <v>33.918727567681792</v>
      </c>
      <c r="B139">
        <f>B136</f>
        <v>3</v>
      </c>
    </row>
    <row r="140" spans="1:2" x14ac:dyDescent="0.25">
      <c r="A140">
        <v>45.355536852992202</v>
      </c>
      <c r="B140">
        <f>B137</f>
        <v>1</v>
      </c>
    </row>
    <row r="141" spans="1:2" x14ac:dyDescent="0.25">
      <c r="A141">
        <v>26.47342255409723</v>
      </c>
      <c r="B141">
        <f>B138</f>
        <v>2</v>
      </c>
    </row>
    <row r="142" spans="1:2" x14ac:dyDescent="0.25">
      <c r="A142">
        <v>27.314260449205207</v>
      </c>
      <c r="B142">
        <f>B139</f>
        <v>3</v>
      </c>
    </row>
    <row r="143" spans="1:2" x14ac:dyDescent="0.25">
      <c r="A143">
        <v>48.89394275531744</v>
      </c>
      <c r="B143">
        <f>B140</f>
        <v>1</v>
      </c>
    </row>
    <row r="144" spans="1:2" x14ac:dyDescent="0.25">
      <c r="A144">
        <v>21.66534508113094</v>
      </c>
      <c r="B144">
        <f>B141</f>
        <v>2</v>
      </c>
    </row>
    <row r="145" spans="1:2" x14ac:dyDescent="0.25">
      <c r="A145">
        <v>30.753014251546031</v>
      </c>
      <c r="B145">
        <f>B142</f>
        <v>3</v>
      </c>
    </row>
  </sheetData>
  <autoFilter ref="A1:B146" xr:uid="{98B0F5BC-38C8-4030-9C2D-2F831AF981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581C-1C15-4366-94CC-67DDAD370A04}">
  <dimension ref="A1:U145"/>
  <sheetViews>
    <sheetView tabSelected="1" topLeftCell="E129" workbookViewId="0">
      <selection activeCell="L2" sqref="L2:L145"/>
    </sheetView>
  </sheetViews>
  <sheetFormatPr defaultRowHeight="13.5" x14ac:dyDescent="0.25"/>
  <cols>
    <col min="1" max="1" width="10.640625" customWidth="1"/>
    <col min="2" max="2" width="10.0703125" bestFit="1" customWidth="1"/>
  </cols>
  <sheetData>
    <row r="1" spans="1:21" x14ac:dyDescent="0.25">
      <c r="A1" t="s">
        <v>28</v>
      </c>
      <c r="B1" t="s">
        <v>28</v>
      </c>
      <c r="C1" t="s">
        <v>19</v>
      </c>
      <c r="D1" t="s">
        <v>106</v>
      </c>
      <c r="E1" t="s">
        <v>107</v>
      </c>
      <c r="F1" t="s">
        <v>98</v>
      </c>
      <c r="G1" t="s">
        <v>108</v>
      </c>
      <c r="H1" t="s">
        <v>109</v>
      </c>
      <c r="I1" t="s">
        <v>18</v>
      </c>
      <c r="J1" t="s">
        <v>106</v>
      </c>
      <c r="K1" t="s">
        <v>110</v>
      </c>
      <c r="L1" t="s">
        <v>111</v>
      </c>
      <c r="M1" t="s">
        <v>112</v>
      </c>
      <c r="N1" t="s">
        <v>102</v>
      </c>
      <c r="O1" t="s">
        <v>103</v>
      </c>
      <c r="P1" t="s">
        <v>104</v>
      </c>
      <c r="Q1" t="s">
        <v>105</v>
      </c>
      <c r="R1" t="s">
        <v>103</v>
      </c>
      <c r="S1" t="s">
        <v>104</v>
      </c>
      <c r="T1" t="s">
        <v>113</v>
      </c>
      <c r="U1" t="s">
        <v>115</v>
      </c>
    </row>
    <row r="2" spans="1:21" x14ac:dyDescent="0.25">
      <c r="A2" t="s">
        <v>91</v>
      </c>
      <c r="B2" s="9">
        <v>43235</v>
      </c>
      <c r="C2">
        <v>1905.036599099099</v>
      </c>
      <c r="D2">
        <v>8083.4718870656379</v>
      </c>
      <c r="E2">
        <f>F2*1000</f>
        <v>5447.1070892723164</v>
      </c>
      <c r="F2">
        <v>5.4471070892723166</v>
      </c>
      <c r="G2">
        <v>2.7822411969641867</v>
      </c>
      <c r="H2">
        <v>1079.1051319176318</v>
      </c>
      <c r="I2">
        <v>1905.036599099099</v>
      </c>
      <c r="J2">
        <f>I2+H2+C2+(E2*86%)</f>
        <v>9573.6904268900216</v>
      </c>
      <c r="K2">
        <f>J2-D2</f>
        <v>1490.2185398243837</v>
      </c>
      <c r="L2">
        <f>IF(K2&gt;0,J2,D2)</f>
        <v>9573.6904268900216</v>
      </c>
      <c r="M2">
        <f>IF(K2&gt;0,K2,K2*-1)</f>
        <v>1490.2185398243837</v>
      </c>
      <c r="N2" t="s">
        <v>49</v>
      </c>
      <c r="O2" t="s">
        <v>47</v>
      </c>
      <c r="P2" t="s">
        <v>38</v>
      </c>
      <c r="Q2" t="s">
        <v>34</v>
      </c>
      <c r="R2">
        <v>150</v>
      </c>
      <c r="S2">
        <v>150</v>
      </c>
      <c r="T2" s="10">
        <v>43122</v>
      </c>
      <c r="U2">
        <v>39.347857518226434</v>
      </c>
    </row>
    <row r="3" spans="1:21" x14ac:dyDescent="0.25">
      <c r="A3" t="s">
        <v>91</v>
      </c>
      <c r="B3" s="9">
        <v>43172</v>
      </c>
      <c r="C3">
        <v>178.12500000000003</v>
      </c>
      <c r="D3">
        <v>606.25</v>
      </c>
      <c r="G3">
        <v>0.33778110120156268</v>
      </c>
      <c r="H3">
        <v>428.125</v>
      </c>
      <c r="I3">
        <v>178.12500000000003</v>
      </c>
      <c r="J3">
        <f t="shared" ref="J3:J66" si="0">I3+H3+C3+(E3*86%)</f>
        <v>784.375</v>
      </c>
      <c r="K3">
        <f t="shared" ref="K3:K66" si="1">J3-D3</f>
        <v>178.125</v>
      </c>
      <c r="L3">
        <f t="shared" ref="L3:L66" si="2">IF(K3&gt;0,J3,D3)</f>
        <v>784.375</v>
      </c>
      <c r="M3">
        <f t="shared" ref="M3:M66" si="3">IF(K3&gt;0,K3,K3*-1)</f>
        <v>178.125</v>
      </c>
      <c r="N3" t="s">
        <v>49</v>
      </c>
      <c r="O3" t="s">
        <v>47</v>
      </c>
      <c r="P3" t="s">
        <v>38</v>
      </c>
      <c r="Q3" t="s">
        <v>34</v>
      </c>
      <c r="R3">
        <v>150</v>
      </c>
      <c r="S3">
        <v>150</v>
      </c>
      <c r="T3" s="10">
        <f>T2</f>
        <v>43122</v>
      </c>
      <c r="U3">
        <v>22.925482784934825</v>
      </c>
    </row>
    <row r="4" spans="1:21" x14ac:dyDescent="0.25">
      <c r="A4" t="s">
        <v>91</v>
      </c>
      <c r="B4" s="9">
        <v>43200</v>
      </c>
      <c r="C4">
        <v>1230.7405884502923</v>
      </c>
      <c r="D4">
        <v>2271.5643274853801</v>
      </c>
      <c r="G4">
        <v>3.0631302311787403</v>
      </c>
      <c r="H4">
        <v>1040.8237390350878</v>
      </c>
      <c r="I4">
        <v>1230.7405884502923</v>
      </c>
      <c r="J4">
        <f t="shared" si="0"/>
        <v>3502.3049159356724</v>
      </c>
      <c r="K4">
        <f t="shared" si="1"/>
        <v>1230.7405884502923</v>
      </c>
      <c r="L4">
        <f t="shared" si="2"/>
        <v>3502.3049159356724</v>
      </c>
      <c r="M4">
        <f t="shared" si="3"/>
        <v>1230.7405884502923</v>
      </c>
      <c r="N4" t="s">
        <v>49</v>
      </c>
      <c r="O4" t="s">
        <v>47</v>
      </c>
      <c r="P4" t="s">
        <v>38</v>
      </c>
      <c r="Q4" t="s">
        <v>34</v>
      </c>
      <c r="R4">
        <v>150</v>
      </c>
      <c r="S4">
        <v>150</v>
      </c>
      <c r="T4" s="10">
        <f t="shared" ref="T4:T67" si="4">T3</f>
        <v>43122</v>
      </c>
      <c r="U4">
        <v>36.172959983616323</v>
      </c>
    </row>
    <row r="5" spans="1:21" x14ac:dyDescent="0.25">
      <c r="A5" t="s">
        <v>69</v>
      </c>
      <c r="B5" s="9">
        <v>43235</v>
      </c>
      <c r="C5">
        <v>1911.6573014148842</v>
      </c>
      <c r="D5">
        <v>7858.2273214683601</v>
      </c>
      <c r="E5">
        <f t="shared" ref="E5:E65" si="5">F5*1000</f>
        <v>6005.217085521379</v>
      </c>
      <c r="F5">
        <v>6.0052170855213793</v>
      </c>
      <c r="G5">
        <v>2.2668206461669911</v>
      </c>
      <c r="H5">
        <v>895.8817262700536</v>
      </c>
      <c r="I5">
        <v>1911.6573014148842</v>
      </c>
      <c r="J5">
        <f t="shared" si="0"/>
        <v>9883.6830226482089</v>
      </c>
      <c r="K5">
        <f t="shared" si="1"/>
        <v>2025.4557011798488</v>
      </c>
      <c r="L5">
        <f t="shared" si="2"/>
        <v>9883.6830226482089</v>
      </c>
      <c r="M5">
        <f t="shared" si="3"/>
        <v>2025.4557011798488</v>
      </c>
      <c r="N5" t="s">
        <v>49</v>
      </c>
      <c r="O5" t="s">
        <v>47</v>
      </c>
      <c r="P5" t="s">
        <v>42</v>
      </c>
      <c r="Q5" t="s">
        <v>34</v>
      </c>
      <c r="R5">
        <v>150</v>
      </c>
      <c r="S5">
        <v>200</v>
      </c>
      <c r="T5" s="10">
        <f t="shared" si="4"/>
        <v>43122</v>
      </c>
      <c r="U5">
        <v>43.140370210689454</v>
      </c>
    </row>
    <row r="6" spans="1:21" x14ac:dyDescent="0.25">
      <c r="A6" t="s">
        <v>69</v>
      </c>
      <c r="B6" s="9">
        <v>43172</v>
      </c>
      <c r="C6">
        <v>233.92857142857139</v>
      </c>
      <c r="D6">
        <v>777.23214285714289</v>
      </c>
      <c r="G6">
        <v>0.74156949794908467</v>
      </c>
      <c r="H6">
        <v>543.30357142857144</v>
      </c>
      <c r="I6">
        <v>233.92857142857139</v>
      </c>
      <c r="J6">
        <f t="shared" si="0"/>
        <v>1011.1607142857142</v>
      </c>
      <c r="K6">
        <f t="shared" si="1"/>
        <v>233.92857142857133</v>
      </c>
      <c r="L6">
        <f t="shared" si="2"/>
        <v>1011.1607142857142</v>
      </c>
      <c r="M6">
        <f t="shared" si="3"/>
        <v>233.92857142857133</v>
      </c>
      <c r="N6" t="s">
        <v>49</v>
      </c>
      <c r="O6" t="s">
        <v>47</v>
      </c>
      <c r="P6" t="s">
        <v>42</v>
      </c>
      <c r="Q6" t="s">
        <v>34</v>
      </c>
      <c r="R6">
        <v>150</v>
      </c>
      <c r="S6">
        <v>200</v>
      </c>
      <c r="T6" s="10">
        <f t="shared" si="4"/>
        <v>43122</v>
      </c>
      <c r="U6">
        <v>22.527392396274319</v>
      </c>
    </row>
    <row r="7" spans="1:21" x14ac:dyDescent="0.25">
      <c r="A7" t="s">
        <v>69</v>
      </c>
      <c r="B7" s="9">
        <v>43200</v>
      </c>
      <c r="C7">
        <v>1274.0451388888887</v>
      </c>
      <c r="D7">
        <v>2586.5538194444443</v>
      </c>
      <c r="G7">
        <v>2.4851870053459364</v>
      </c>
      <c r="H7">
        <v>1284.0364583333335</v>
      </c>
      <c r="I7">
        <v>1274.0451388888887</v>
      </c>
      <c r="J7">
        <f t="shared" si="0"/>
        <v>3832.1267361111109</v>
      </c>
      <c r="K7">
        <f t="shared" si="1"/>
        <v>1245.5729166666665</v>
      </c>
      <c r="L7">
        <f t="shared" si="2"/>
        <v>3832.1267361111109</v>
      </c>
      <c r="M7">
        <f t="shared" si="3"/>
        <v>1245.5729166666665</v>
      </c>
      <c r="N7" t="s">
        <v>49</v>
      </c>
      <c r="O7" t="s">
        <v>47</v>
      </c>
      <c r="P7" t="s">
        <v>42</v>
      </c>
      <c r="Q7" t="s">
        <v>34</v>
      </c>
      <c r="R7">
        <v>150</v>
      </c>
      <c r="S7">
        <v>200</v>
      </c>
      <c r="T7" s="10">
        <f t="shared" si="4"/>
        <v>43122</v>
      </c>
      <c r="U7">
        <v>22.639074141746566</v>
      </c>
    </row>
    <row r="8" spans="1:21" x14ac:dyDescent="0.25">
      <c r="A8" t="s">
        <v>64</v>
      </c>
      <c r="B8" s="9">
        <v>43235</v>
      </c>
      <c r="C8">
        <v>2263.9575721592987</v>
      </c>
      <c r="D8">
        <v>10066.36535592498</v>
      </c>
      <c r="E8">
        <f t="shared" si="5"/>
        <v>6935.0787696924226</v>
      </c>
      <c r="F8">
        <v>6.9350787696924225</v>
      </c>
      <c r="G8">
        <v>2.3166033739477676</v>
      </c>
      <c r="H8">
        <v>1046.0340549263183</v>
      </c>
      <c r="I8">
        <v>2263.9575721592987</v>
      </c>
      <c r="J8">
        <f t="shared" si="0"/>
        <v>11538.1169411804</v>
      </c>
      <c r="K8">
        <f t="shared" si="1"/>
        <v>1471.7515852554207</v>
      </c>
      <c r="L8">
        <f t="shared" si="2"/>
        <v>11538.1169411804</v>
      </c>
      <c r="M8">
        <f t="shared" si="3"/>
        <v>1471.7515852554207</v>
      </c>
      <c r="N8" t="s">
        <v>49</v>
      </c>
      <c r="O8" t="s">
        <v>47</v>
      </c>
      <c r="P8" t="s">
        <v>51</v>
      </c>
      <c r="Q8" t="s">
        <v>34</v>
      </c>
      <c r="R8">
        <v>150</v>
      </c>
      <c r="S8">
        <v>250</v>
      </c>
      <c r="T8" s="10">
        <f t="shared" si="4"/>
        <v>43122</v>
      </c>
      <c r="U8">
        <v>37.634098574711523</v>
      </c>
    </row>
    <row r="9" spans="1:21" x14ac:dyDescent="0.25">
      <c r="A9" t="s">
        <v>64</v>
      </c>
      <c r="B9" s="9">
        <v>43172</v>
      </c>
      <c r="C9">
        <v>218.75000000000003</v>
      </c>
      <c r="D9">
        <v>743.75</v>
      </c>
      <c r="G9">
        <v>0.36802108888958351</v>
      </c>
      <c r="H9">
        <v>525</v>
      </c>
      <c r="I9">
        <v>218.75000000000003</v>
      </c>
      <c r="J9">
        <f t="shared" si="0"/>
        <v>962.5</v>
      </c>
      <c r="K9">
        <f t="shared" si="1"/>
        <v>218.75</v>
      </c>
      <c r="L9">
        <f t="shared" si="2"/>
        <v>962.5</v>
      </c>
      <c r="M9">
        <f t="shared" si="3"/>
        <v>218.75</v>
      </c>
      <c r="N9" t="s">
        <v>49</v>
      </c>
      <c r="O9" t="s">
        <v>47</v>
      </c>
      <c r="P9" t="s">
        <v>51</v>
      </c>
      <c r="Q9" t="s">
        <v>34</v>
      </c>
      <c r="R9">
        <v>150</v>
      </c>
      <c r="S9">
        <v>250</v>
      </c>
      <c r="T9" s="10">
        <f t="shared" si="4"/>
        <v>43122</v>
      </c>
      <c r="U9">
        <v>18.891891465568349</v>
      </c>
    </row>
    <row r="10" spans="1:21" x14ac:dyDescent="0.25">
      <c r="A10" t="s">
        <v>64</v>
      </c>
      <c r="B10" s="9">
        <v>43200</v>
      </c>
      <c r="C10">
        <v>1262.4501811594205</v>
      </c>
      <c r="D10">
        <v>2455.7909190246151</v>
      </c>
      <c r="G10">
        <v>3.3455523007602435</v>
      </c>
      <c r="H10">
        <v>1193.3407378651943</v>
      </c>
      <c r="I10">
        <v>1262.4501811594205</v>
      </c>
      <c r="J10">
        <f t="shared" si="0"/>
        <v>3718.2411001840351</v>
      </c>
      <c r="K10">
        <f t="shared" si="1"/>
        <v>1262.45018115942</v>
      </c>
      <c r="L10">
        <f t="shared" si="2"/>
        <v>3718.2411001840351</v>
      </c>
      <c r="M10">
        <f t="shared" si="3"/>
        <v>1262.45018115942</v>
      </c>
      <c r="N10" t="s">
        <v>49</v>
      </c>
      <c r="O10" t="s">
        <v>47</v>
      </c>
      <c r="P10" t="s">
        <v>51</v>
      </c>
      <c r="Q10" t="s">
        <v>34</v>
      </c>
      <c r="R10">
        <v>150</v>
      </c>
      <c r="S10">
        <v>250</v>
      </c>
      <c r="T10" s="10">
        <f t="shared" si="4"/>
        <v>43122</v>
      </c>
      <c r="U10">
        <v>27.423800292150933</v>
      </c>
    </row>
    <row r="11" spans="1:21" x14ac:dyDescent="0.25">
      <c r="A11" t="s">
        <v>76</v>
      </c>
      <c r="B11" s="9">
        <v>43235</v>
      </c>
      <c r="C11">
        <v>1868.3714657738094</v>
      </c>
      <c r="D11">
        <v>7691.6843377976193</v>
      </c>
      <c r="E11">
        <f t="shared" si="5"/>
        <v>6068.1109339834939</v>
      </c>
      <c r="F11">
        <v>6.068110933983494</v>
      </c>
      <c r="G11">
        <v>2.9833336041149878</v>
      </c>
      <c r="H11">
        <v>890.04929315476181</v>
      </c>
      <c r="I11">
        <v>1868.3714657738094</v>
      </c>
      <c r="J11">
        <f t="shared" si="0"/>
        <v>9845.3676279281863</v>
      </c>
      <c r="K11">
        <f t="shared" si="1"/>
        <v>2153.683290130567</v>
      </c>
      <c r="L11">
        <f t="shared" si="2"/>
        <v>9845.3676279281863</v>
      </c>
      <c r="M11">
        <f t="shared" si="3"/>
        <v>2153.683290130567</v>
      </c>
      <c r="N11" t="s">
        <v>49</v>
      </c>
      <c r="O11" t="s">
        <v>44</v>
      </c>
      <c r="P11" t="s">
        <v>38</v>
      </c>
      <c r="Q11" t="s">
        <v>34</v>
      </c>
      <c r="R11">
        <v>300</v>
      </c>
      <c r="S11">
        <v>150</v>
      </c>
      <c r="T11" s="10">
        <f t="shared" si="4"/>
        <v>43122</v>
      </c>
      <c r="U11">
        <v>61.46640324811419</v>
      </c>
    </row>
    <row r="12" spans="1:21" x14ac:dyDescent="0.25">
      <c r="A12" t="s">
        <v>76</v>
      </c>
      <c r="B12" s="9">
        <v>43172</v>
      </c>
      <c r="C12">
        <v>228.12500000000003</v>
      </c>
      <c r="D12">
        <v>728.125</v>
      </c>
      <c r="G12">
        <v>0.43664853677008908</v>
      </c>
      <c r="H12">
        <v>500</v>
      </c>
      <c r="I12">
        <v>228.12500000000003</v>
      </c>
      <c r="J12">
        <f t="shared" si="0"/>
        <v>956.25</v>
      </c>
      <c r="K12">
        <f t="shared" si="1"/>
        <v>228.125</v>
      </c>
      <c r="L12">
        <f t="shared" si="2"/>
        <v>956.25</v>
      </c>
      <c r="M12">
        <f t="shared" si="3"/>
        <v>228.125</v>
      </c>
      <c r="N12" t="s">
        <v>49</v>
      </c>
      <c r="O12" t="s">
        <v>44</v>
      </c>
      <c r="P12" t="s">
        <v>38</v>
      </c>
      <c r="Q12" t="s">
        <v>34</v>
      </c>
      <c r="R12">
        <v>300</v>
      </c>
      <c r="S12">
        <v>150</v>
      </c>
      <c r="T12" s="10">
        <f t="shared" si="4"/>
        <v>43122</v>
      </c>
      <c r="U12">
        <v>22.22534833124541</v>
      </c>
    </row>
    <row r="13" spans="1:21" x14ac:dyDescent="0.25">
      <c r="A13" t="s">
        <v>76</v>
      </c>
      <c r="B13" s="9">
        <v>43200</v>
      </c>
      <c r="C13">
        <v>1518.2765151515155</v>
      </c>
      <c r="D13">
        <v>2893.9393939393944</v>
      </c>
      <c r="G13">
        <v>4.2300772716082822</v>
      </c>
      <c r="H13">
        <v>1375.662878787879</v>
      </c>
      <c r="I13">
        <v>1518.2765151515155</v>
      </c>
      <c r="J13">
        <f t="shared" si="0"/>
        <v>4412.2159090909099</v>
      </c>
      <c r="K13">
        <f t="shared" si="1"/>
        <v>1518.2765151515155</v>
      </c>
      <c r="L13">
        <f t="shared" si="2"/>
        <v>4412.2159090909099</v>
      </c>
      <c r="M13">
        <f t="shared" si="3"/>
        <v>1518.2765151515155</v>
      </c>
      <c r="N13" t="s">
        <v>49</v>
      </c>
      <c r="O13" t="s">
        <v>44</v>
      </c>
      <c r="P13" t="s">
        <v>38</v>
      </c>
      <c r="Q13" t="s">
        <v>34</v>
      </c>
      <c r="R13">
        <v>300</v>
      </c>
      <c r="S13">
        <v>150</v>
      </c>
      <c r="T13" s="10">
        <f t="shared" si="4"/>
        <v>43122</v>
      </c>
      <c r="U13">
        <v>30.710086377009084</v>
      </c>
    </row>
    <row r="14" spans="1:21" x14ac:dyDescent="0.25">
      <c r="A14" t="s">
        <v>50</v>
      </c>
      <c r="B14" s="9">
        <v>43235</v>
      </c>
      <c r="C14">
        <v>2146.440544608648</v>
      </c>
      <c r="D14">
        <v>9560.8549705801852</v>
      </c>
      <c r="E14">
        <f t="shared" si="5"/>
        <v>6749.1827644411105</v>
      </c>
      <c r="F14">
        <v>6.7491827644411106</v>
      </c>
      <c r="G14">
        <v>3.6365798212290179</v>
      </c>
      <c r="H14">
        <v>1355.2630678708267</v>
      </c>
      <c r="I14">
        <v>2146.440544608648</v>
      </c>
      <c r="J14">
        <f t="shared" si="0"/>
        <v>11452.441334507479</v>
      </c>
      <c r="K14">
        <f t="shared" si="1"/>
        <v>1891.5863639272939</v>
      </c>
      <c r="L14">
        <f t="shared" si="2"/>
        <v>11452.441334507479</v>
      </c>
      <c r="M14">
        <f t="shared" si="3"/>
        <v>1891.5863639272939</v>
      </c>
      <c r="N14" t="s">
        <v>49</v>
      </c>
      <c r="O14" t="s">
        <v>44</v>
      </c>
      <c r="P14" t="s">
        <v>42</v>
      </c>
      <c r="Q14" t="s">
        <v>34</v>
      </c>
      <c r="R14">
        <v>300</v>
      </c>
      <c r="S14">
        <v>200</v>
      </c>
      <c r="T14" s="10">
        <f t="shared" si="4"/>
        <v>43122</v>
      </c>
      <c r="U14">
        <v>48.280031950935012</v>
      </c>
    </row>
    <row r="15" spans="1:21" x14ac:dyDescent="0.25">
      <c r="A15" t="s">
        <v>50</v>
      </c>
      <c r="B15" s="9">
        <v>43172</v>
      </c>
      <c r="C15">
        <v>256.25</v>
      </c>
      <c r="D15">
        <v>746.875</v>
      </c>
      <c r="G15">
        <v>0.3556221250411703</v>
      </c>
      <c r="H15">
        <v>490.625</v>
      </c>
      <c r="I15">
        <v>256.25</v>
      </c>
      <c r="J15">
        <f t="shared" si="0"/>
        <v>1003.125</v>
      </c>
      <c r="K15">
        <f t="shared" si="1"/>
        <v>256.25</v>
      </c>
      <c r="L15">
        <f t="shared" si="2"/>
        <v>1003.125</v>
      </c>
      <c r="M15">
        <f t="shared" si="3"/>
        <v>256.25</v>
      </c>
      <c r="N15" t="s">
        <v>49</v>
      </c>
      <c r="O15" t="s">
        <v>44</v>
      </c>
      <c r="P15" t="s">
        <v>42</v>
      </c>
      <c r="Q15" t="s">
        <v>34</v>
      </c>
      <c r="R15">
        <v>300</v>
      </c>
      <c r="S15">
        <v>200</v>
      </c>
      <c r="T15" s="10">
        <f t="shared" si="4"/>
        <v>43122</v>
      </c>
      <c r="U15">
        <v>20.392160079264634</v>
      </c>
    </row>
    <row r="16" spans="1:21" x14ac:dyDescent="0.25">
      <c r="A16" t="s">
        <v>50</v>
      </c>
      <c r="B16" s="9">
        <v>43200</v>
      </c>
      <c r="C16">
        <v>1049.9302780552782</v>
      </c>
      <c r="D16">
        <v>1950.8238289488293</v>
      </c>
      <c r="G16">
        <v>1.9315566931019963</v>
      </c>
      <c r="H16">
        <v>881.29127816627829</v>
      </c>
      <c r="I16">
        <v>1049.9302780552782</v>
      </c>
      <c r="J16">
        <f t="shared" si="0"/>
        <v>2981.151834276835</v>
      </c>
      <c r="K16">
        <f t="shared" si="1"/>
        <v>1030.3280053280057</v>
      </c>
      <c r="L16">
        <f t="shared" si="2"/>
        <v>2981.151834276835</v>
      </c>
      <c r="M16">
        <f t="shared" si="3"/>
        <v>1030.3280053280057</v>
      </c>
      <c r="N16" t="s">
        <v>49</v>
      </c>
      <c r="O16" t="s">
        <v>44</v>
      </c>
      <c r="P16" t="s">
        <v>42</v>
      </c>
      <c r="Q16" t="s">
        <v>34</v>
      </c>
      <c r="R16">
        <v>300</v>
      </c>
      <c r="S16">
        <v>200</v>
      </c>
      <c r="T16" s="10">
        <f t="shared" si="4"/>
        <v>43122</v>
      </c>
      <c r="U16">
        <v>26.15473075594506</v>
      </c>
    </row>
    <row r="17" spans="1:21" x14ac:dyDescent="0.25">
      <c r="A17" t="s">
        <v>61</v>
      </c>
      <c r="B17" s="9">
        <v>43235</v>
      </c>
      <c r="C17">
        <v>2948.2738095238101</v>
      </c>
      <c r="D17">
        <v>10182.797619047618</v>
      </c>
      <c r="E17">
        <f t="shared" si="5"/>
        <v>6971.0057201800446</v>
      </c>
      <c r="F17">
        <v>6.9710057201800444</v>
      </c>
      <c r="G17">
        <v>4.5368994393691864</v>
      </c>
      <c r="H17">
        <v>1374.791666666667</v>
      </c>
      <c r="I17">
        <v>2948.2738095238101</v>
      </c>
      <c r="J17">
        <f t="shared" si="0"/>
        <v>13266.404205069124</v>
      </c>
      <c r="K17">
        <f t="shared" si="1"/>
        <v>3083.6065860215058</v>
      </c>
      <c r="L17">
        <f t="shared" si="2"/>
        <v>13266.404205069124</v>
      </c>
      <c r="M17">
        <f t="shared" si="3"/>
        <v>3083.6065860215058</v>
      </c>
      <c r="N17" t="s">
        <v>49</v>
      </c>
      <c r="O17" t="s">
        <v>44</v>
      </c>
      <c r="P17" t="s">
        <v>51</v>
      </c>
      <c r="Q17" t="s">
        <v>34</v>
      </c>
      <c r="R17">
        <v>300</v>
      </c>
      <c r="S17">
        <v>250</v>
      </c>
      <c r="T17" s="10">
        <f t="shared" si="4"/>
        <v>43122</v>
      </c>
      <c r="U17">
        <v>51.225664151607745</v>
      </c>
    </row>
    <row r="18" spans="1:21" x14ac:dyDescent="0.25">
      <c r="A18" t="s">
        <v>61</v>
      </c>
      <c r="B18" s="9">
        <v>43172</v>
      </c>
      <c r="C18">
        <v>400.18382352941182</v>
      </c>
      <c r="D18">
        <v>1235.6617647058824</v>
      </c>
      <c r="G18">
        <v>0.94521764871875058</v>
      </c>
      <c r="H18">
        <v>835.47794117647061</v>
      </c>
      <c r="I18">
        <v>400.18382352941182</v>
      </c>
      <c r="J18">
        <f t="shared" si="0"/>
        <v>1635.8455882352941</v>
      </c>
      <c r="K18">
        <f t="shared" si="1"/>
        <v>400.18382352941171</v>
      </c>
      <c r="L18">
        <f t="shared" si="2"/>
        <v>1635.8455882352941</v>
      </c>
      <c r="M18">
        <f t="shared" si="3"/>
        <v>400.18382352941171</v>
      </c>
      <c r="N18" t="s">
        <v>49</v>
      </c>
      <c r="O18" t="s">
        <v>44</v>
      </c>
      <c r="P18" t="s">
        <v>51</v>
      </c>
      <c r="Q18" t="s">
        <v>34</v>
      </c>
      <c r="R18">
        <v>300</v>
      </c>
      <c r="S18">
        <v>250</v>
      </c>
      <c r="T18" s="10">
        <f t="shared" si="4"/>
        <v>43122</v>
      </c>
      <c r="U18">
        <v>19.587783415188809</v>
      </c>
    </row>
    <row r="19" spans="1:21" x14ac:dyDescent="0.25">
      <c r="A19" t="s">
        <v>61</v>
      </c>
      <c r="B19" s="9">
        <v>43200</v>
      </c>
      <c r="C19">
        <v>1736.4026424963927</v>
      </c>
      <c r="D19">
        <v>3395.6071879509382</v>
      </c>
      <c r="G19">
        <v>6.647224846818256</v>
      </c>
      <c r="H19">
        <v>1451.9805194805197</v>
      </c>
      <c r="I19">
        <v>1736.4026424963927</v>
      </c>
      <c r="J19">
        <f t="shared" si="0"/>
        <v>4924.7858044733057</v>
      </c>
      <c r="K19">
        <f t="shared" si="1"/>
        <v>1529.1786165223675</v>
      </c>
      <c r="L19">
        <f t="shared" si="2"/>
        <v>4924.7858044733057</v>
      </c>
      <c r="M19">
        <f t="shared" si="3"/>
        <v>1529.1786165223675</v>
      </c>
      <c r="N19" t="s">
        <v>49</v>
      </c>
      <c r="O19" t="s">
        <v>44</v>
      </c>
      <c r="P19" t="s">
        <v>51</v>
      </c>
      <c r="Q19" t="s">
        <v>34</v>
      </c>
      <c r="R19">
        <v>300</v>
      </c>
      <c r="S19">
        <v>250</v>
      </c>
      <c r="T19" s="10">
        <f t="shared" si="4"/>
        <v>43122</v>
      </c>
      <c r="U19">
        <v>47.881382219237281</v>
      </c>
    </row>
    <row r="20" spans="1:21" x14ac:dyDescent="0.25">
      <c r="A20" t="s">
        <v>82</v>
      </c>
      <c r="B20" s="9">
        <v>43235</v>
      </c>
      <c r="C20">
        <v>2756.647584491513</v>
      </c>
      <c r="D20">
        <v>12501.809179316888</v>
      </c>
      <c r="E20">
        <f t="shared" si="5"/>
        <v>6007.6129969992489</v>
      </c>
      <c r="F20">
        <v>6.0076129969992493</v>
      </c>
      <c r="G20">
        <v>3.9054610279815671</v>
      </c>
      <c r="H20">
        <v>1456.2844248422996</v>
      </c>
      <c r="I20">
        <v>2756.647584491513</v>
      </c>
      <c r="J20">
        <f t="shared" si="0"/>
        <v>12136.126771244679</v>
      </c>
      <c r="K20">
        <f t="shared" si="1"/>
        <v>-365.682408072209</v>
      </c>
      <c r="L20">
        <f t="shared" si="2"/>
        <v>12501.809179316888</v>
      </c>
      <c r="M20">
        <f t="shared" si="3"/>
        <v>365.682408072209</v>
      </c>
      <c r="N20" t="s">
        <v>49</v>
      </c>
      <c r="O20" t="s">
        <v>39</v>
      </c>
      <c r="P20" t="s">
        <v>38</v>
      </c>
      <c r="Q20" t="s">
        <v>34</v>
      </c>
      <c r="R20">
        <v>450</v>
      </c>
      <c r="S20">
        <v>150</v>
      </c>
      <c r="T20" s="10">
        <f t="shared" si="4"/>
        <v>43122</v>
      </c>
      <c r="U20">
        <v>44.383973830817077</v>
      </c>
    </row>
    <row r="21" spans="1:21" x14ac:dyDescent="0.25">
      <c r="A21" t="s">
        <v>82</v>
      </c>
      <c r="B21" s="9">
        <v>43172</v>
      </c>
      <c r="C21">
        <v>283.27205882352939</v>
      </c>
      <c r="D21">
        <v>878.67647058823536</v>
      </c>
      <c r="G21">
        <v>0.79422572510436473</v>
      </c>
      <c r="H21">
        <v>595.40441176470586</v>
      </c>
      <c r="I21">
        <v>283.27205882352939</v>
      </c>
      <c r="J21">
        <f t="shared" si="0"/>
        <v>1161.9485294117646</v>
      </c>
      <c r="K21">
        <f t="shared" si="1"/>
        <v>283.27205882352928</v>
      </c>
      <c r="L21">
        <f t="shared" si="2"/>
        <v>1161.9485294117646</v>
      </c>
      <c r="M21">
        <f t="shared" si="3"/>
        <v>283.27205882352928</v>
      </c>
      <c r="N21" t="s">
        <v>49</v>
      </c>
      <c r="O21" t="s">
        <v>39</v>
      </c>
      <c r="P21" t="s">
        <v>38</v>
      </c>
      <c r="Q21" t="s">
        <v>34</v>
      </c>
      <c r="R21">
        <v>450</v>
      </c>
      <c r="S21">
        <v>150</v>
      </c>
      <c r="T21" s="10">
        <f t="shared" si="4"/>
        <v>43122</v>
      </c>
      <c r="U21">
        <v>21.495622095399998</v>
      </c>
    </row>
    <row r="22" spans="1:21" x14ac:dyDescent="0.25">
      <c r="A22" t="s">
        <v>82</v>
      </c>
      <c r="B22" s="9">
        <v>43200</v>
      </c>
      <c r="C22">
        <v>1649.2559523809525</v>
      </c>
      <c r="D22">
        <v>3247.4928830227741</v>
      </c>
      <c r="G22">
        <v>6.5916239330257502</v>
      </c>
      <c r="H22">
        <v>1568.345626293996</v>
      </c>
      <c r="I22">
        <v>1649.2559523809525</v>
      </c>
      <c r="J22">
        <f t="shared" si="0"/>
        <v>4866.8575310559008</v>
      </c>
      <c r="K22">
        <f t="shared" si="1"/>
        <v>1619.3646480331267</v>
      </c>
      <c r="L22">
        <f t="shared" si="2"/>
        <v>4866.8575310559008</v>
      </c>
      <c r="M22">
        <f t="shared" si="3"/>
        <v>1619.3646480331267</v>
      </c>
      <c r="N22" t="s">
        <v>49</v>
      </c>
      <c r="O22" t="s">
        <v>39</v>
      </c>
      <c r="P22" t="s">
        <v>38</v>
      </c>
      <c r="Q22" t="s">
        <v>34</v>
      </c>
      <c r="R22">
        <v>450</v>
      </c>
      <c r="S22">
        <v>150</v>
      </c>
      <c r="T22" s="10">
        <f t="shared" si="4"/>
        <v>43122</v>
      </c>
      <c r="U22">
        <v>43.50483530231886</v>
      </c>
    </row>
    <row r="23" spans="1:21" x14ac:dyDescent="0.25">
      <c r="A23" t="s">
        <v>88</v>
      </c>
      <c r="B23" s="9">
        <v>43235</v>
      </c>
      <c r="C23">
        <v>2724.5498084291189</v>
      </c>
      <c r="D23">
        <v>10517.772988505747</v>
      </c>
      <c r="E23">
        <f t="shared" si="5"/>
        <v>6645.5377906976728</v>
      </c>
      <c r="F23">
        <v>6.6455377906976727</v>
      </c>
      <c r="G23">
        <v>4.0148109822756339</v>
      </c>
      <c r="H23">
        <v>1564.3390804597702</v>
      </c>
      <c r="I23">
        <v>2724.5498084291189</v>
      </c>
      <c r="J23">
        <f t="shared" si="0"/>
        <v>12728.601197318007</v>
      </c>
      <c r="K23">
        <f t="shared" si="1"/>
        <v>2210.8282088122596</v>
      </c>
      <c r="L23">
        <f t="shared" si="2"/>
        <v>12728.601197318007</v>
      </c>
      <c r="M23">
        <f t="shared" si="3"/>
        <v>2210.8282088122596</v>
      </c>
      <c r="N23" t="s">
        <v>49</v>
      </c>
      <c r="O23" t="s">
        <v>39</v>
      </c>
      <c r="P23" t="s">
        <v>42</v>
      </c>
      <c r="Q23" t="s">
        <v>34</v>
      </c>
      <c r="R23">
        <v>450</v>
      </c>
      <c r="S23">
        <v>200</v>
      </c>
      <c r="T23" s="10">
        <f t="shared" si="4"/>
        <v>43122</v>
      </c>
      <c r="U23">
        <v>39.218300441041762</v>
      </c>
    </row>
    <row r="24" spans="1:21" x14ac:dyDescent="0.25">
      <c r="A24" t="s">
        <v>88</v>
      </c>
      <c r="B24" s="9">
        <v>43172</v>
      </c>
      <c r="C24">
        <v>206.25</v>
      </c>
      <c r="D24">
        <v>650</v>
      </c>
      <c r="G24">
        <v>0.34816772326562523</v>
      </c>
      <c r="H24">
        <v>443.75</v>
      </c>
      <c r="I24">
        <v>206.25</v>
      </c>
      <c r="J24">
        <f t="shared" si="0"/>
        <v>856.25</v>
      </c>
      <c r="K24">
        <f t="shared" si="1"/>
        <v>206.25</v>
      </c>
      <c r="L24">
        <f t="shared" si="2"/>
        <v>856.25</v>
      </c>
      <c r="M24">
        <f t="shared" si="3"/>
        <v>206.25</v>
      </c>
      <c r="N24" t="s">
        <v>49</v>
      </c>
      <c r="O24" t="s">
        <v>39</v>
      </c>
      <c r="P24" t="s">
        <v>42</v>
      </c>
      <c r="Q24" t="s">
        <v>34</v>
      </c>
      <c r="R24">
        <v>450</v>
      </c>
      <c r="S24">
        <v>200</v>
      </c>
      <c r="T24" s="10">
        <f t="shared" si="4"/>
        <v>43122</v>
      </c>
      <c r="U24">
        <v>21.840356941461078</v>
      </c>
    </row>
    <row r="25" spans="1:21" x14ac:dyDescent="0.25">
      <c r="A25" t="s">
        <v>88</v>
      </c>
      <c r="B25" s="9">
        <v>43200</v>
      </c>
      <c r="C25">
        <v>992.60179924242425</v>
      </c>
      <c r="D25">
        <v>2141.0842803030305</v>
      </c>
      <c r="G25">
        <v>2.7680749824699977</v>
      </c>
      <c r="H25">
        <v>1148.4824810606062</v>
      </c>
      <c r="I25">
        <v>992.60179924242425</v>
      </c>
      <c r="J25">
        <f t="shared" si="0"/>
        <v>3133.686079545455</v>
      </c>
      <c r="K25">
        <f t="shared" si="1"/>
        <v>992.60179924242448</v>
      </c>
      <c r="L25">
        <f t="shared" si="2"/>
        <v>3133.686079545455</v>
      </c>
      <c r="M25">
        <f t="shared" si="3"/>
        <v>992.60179924242448</v>
      </c>
      <c r="N25" t="s">
        <v>49</v>
      </c>
      <c r="O25" t="s">
        <v>39</v>
      </c>
      <c r="P25" t="s">
        <v>42</v>
      </c>
      <c r="Q25" t="s">
        <v>34</v>
      </c>
      <c r="R25">
        <v>450</v>
      </c>
      <c r="S25">
        <v>200</v>
      </c>
      <c r="T25" s="10">
        <f t="shared" si="4"/>
        <v>43122</v>
      </c>
      <c r="U25">
        <v>26.989916029107384</v>
      </c>
    </row>
    <row r="26" spans="1:21" x14ac:dyDescent="0.25">
      <c r="A26" t="s">
        <v>83</v>
      </c>
      <c r="B26" s="9">
        <v>43235</v>
      </c>
      <c r="C26">
        <v>2641.0704157855362</v>
      </c>
      <c r="D26">
        <v>11126.215932631307</v>
      </c>
      <c r="E26">
        <f t="shared" si="5"/>
        <v>5441.385033758439</v>
      </c>
      <c r="F26">
        <v>5.4413850337584391</v>
      </c>
      <c r="G26">
        <v>5.4041210574435556</v>
      </c>
      <c r="H26">
        <v>1442.6187188007998</v>
      </c>
      <c r="I26">
        <v>2641.0704157855362</v>
      </c>
      <c r="J26">
        <f t="shared" si="0"/>
        <v>11404.35067940413</v>
      </c>
      <c r="K26">
        <f t="shared" si="1"/>
        <v>278.13474677282284</v>
      </c>
      <c r="L26">
        <f t="shared" si="2"/>
        <v>11404.35067940413</v>
      </c>
      <c r="M26">
        <f t="shared" si="3"/>
        <v>278.13474677282284</v>
      </c>
      <c r="N26" t="s">
        <v>49</v>
      </c>
      <c r="O26" t="s">
        <v>39</v>
      </c>
      <c r="P26" t="s">
        <v>51</v>
      </c>
      <c r="Q26" t="s">
        <v>34</v>
      </c>
      <c r="R26">
        <v>450</v>
      </c>
      <c r="S26">
        <v>250</v>
      </c>
      <c r="T26" s="10">
        <f t="shared" si="4"/>
        <v>43122</v>
      </c>
      <c r="U26">
        <v>53.209545851613875</v>
      </c>
    </row>
    <row r="27" spans="1:21" x14ac:dyDescent="0.25">
      <c r="A27" t="s">
        <v>83</v>
      </c>
      <c r="B27" s="9">
        <v>43172</v>
      </c>
      <c r="C27">
        <v>236.77884615384616</v>
      </c>
      <c r="D27">
        <v>893.50961538461536</v>
      </c>
      <c r="G27">
        <v>0.79144709496134802</v>
      </c>
      <c r="H27">
        <v>656.73076923076928</v>
      </c>
      <c r="I27">
        <v>236.77884615384616</v>
      </c>
      <c r="J27">
        <f t="shared" si="0"/>
        <v>1130.2884615384617</v>
      </c>
      <c r="K27">
        <f t="shared" si="1"/>
        <v>236.7788461538463</v>
      </c>
      <c r="L27">
        <f t="shared" si="2"/>
        <v>1130.2884615384617</v>
      </c>
      <c r="M27">
        <f t="shared" si="3"/>
        <v>236.7788461538463</v>
      </c>
      <c r="N27" t="s">
        <v>49</v>
      </c>
      <c r="O27" t="s">
        <v>39</v>
      </c>
      <c r="P27" t="s">
        <v>51</v>
      </c>
      <c r="Q27" t="s">
        <v>34</v>
      </c>
      <c r="R27">
        <v>450</v>
      </c>
      <c r="S27">
        <v>250</v>
      </c>
      <c r="T27" s="10">
        <f t="shared" si="4"/>
        <v>43122</v>
      </c>
      <c r="U27">
        <v>20.738583448855898</v>
      </c>
    </row>
    <row r="28" spans="1:21" x14ac:dyDescent="0.25">
      <c r="A28" t="s">
        <v>83</v>
      </c>
      <c r="B28" s="9">
        <v>43200</v>
      </c>
      <c r="C28">
        <v>1402.2215695488721</v>
      </c>
      <c r="D28">
        <v>2608.7382518796994</v>
      </c>
      <c r="G28">
        <v>3.8481766247945064</v>
      </c>
      <c r="H28">
        <v>1206.5166823308271</v>
      </c>
      <c r="I28">
        <v>1402.2215695488721</v>
      </c>
      <c r="J28">
        <f t="shared" si="0"/>
        <v>4010.9598214285716</v>
      </c>
      <c r="K28">
        <f t="shared" si="1"/>
        <v>1402.2215695488721</v>
      </c>
      <c r="L28">
        <f t="shared" si="2"/>
        <v>4010.9598214285716</v>
      </c>
      <c r="M28">
        <f t="shared" si="3"/>
        <v>1402.2215695488721</v>
      </c>
      <c r="N28" t="s">
        <v>49</v>
      </c>
      <c r="O28" t="s">
        <v>39</v>
      </c>
      <c r="P28" t="s">
        <v>51</v>
      </c>
      <c r="Q28" t="s">
        <v>34</v>
      </c>
      <c r="R28">
        <v>450</v>
      </c>
      <c r="S28">
        <v>250</v>
      </c>
      <c r="T28" s="10">
        <f t="shared" si="4"/>
        <v>43122</v>
      </c>
      <c r="U28">
        <v>36.124175479294138</v>
      </c>
    </row>
    <row r="29" spans="1:21" x14ac:dyDescent="0.25">
      <c r="A29" t="s">
        <v>73</v>
      </c>
      <c r="B29" s="9">
        <v>43235</v>
      </c>
      <c r="C29">
        <v>2064.3339170258623</v>
      </c>
      <c r="D29">
        <v>8967.4589170258623</v>
      </c>
      <c r="E29">
        <f t="shared" si="5"/>
        <v>5169.7552513128285</v>
      </c>
      <c r="F29">
        <v>5.1697552513128286</v>
      </c>
      <c r="G29">
        <v>3.1979906766272648</v>
      </c>
      <c r="H29">
        <v>1032.0386584051726</v>
      </c>
      <c r="I29">
        <v>2064.3339170258623</v>
      </c>
      <c r="J29">
        <f t="shared" si="0"/>
        <v>9606.6960085859282</v>
      </c>
      <c r="K29">
        <f t="shared" si="1"/>
        <v>639.23709156006589</v>
      </c>
      <c r="L29">
        <f t="shared" si="2"/>
        <v>9606.6960085859282</v>
      </c>
      <c r="M29">
        <f t="shared" si="3"/>
        <v>639.23709156006589</v>
      </c>
      <c r="N29" t="s">
        <v>49</v>
      </c>
      <c r="O29" t="s">
        <v>52</v>
      </c>
      <c r="P29" t="s">
        <v>38</v>
      </c>
      <c r="Q29" t="s">
        <v>34</v>
      </c>
      <c r="R29">
        <v>600</v>
      </c>
      <c r="S29">
        <v>150</v>
      </c>
      <c r="T29" s="10">
        <f t="shared" si="4"/>
        <v>43122</v>
      </c>
      <c r="U29">
        <v>57.676918411670279</v>
      </c>
    </row>
    <row r="30" spans="1:21" x14ac:dyDescent="0.25">
      <c r="A30" t="s">
        <v>73</v>
      </c>
      <c r="B30" s="9">
        <v>43172</v>
      </c>
      <c r="C30">
        <v>167.60270979020981</v>
      </c>
      <c r="D30">
        <v>756.54501748251755</v>
      </c>
      <c r="G30">
        <v>1.1056648993416653</v>
      </c>
      <c r="H30">
        <v>588.94230769230774</v>
      </c>
      <c r="I30">
        <v>167.60270979020981</v>
      </c>
      <c r="J30">
        <f t="shared" si="0"/>
        <v>924.14772727272737</v>
      </c>
      <c r="K30">
        <f t="shared" si="1"/>
        <v>167.60270979020981</v>
      </c>
      <c r="L30">
        <f t="shared" si="2"/>
        <v>924.14772727272737</v>
      </c>
      <c r="M30">
        <f t="shared" si="3"/>
        <v>167.60270979020981</v>
      </c>
      <c r="N30" t="s">
        <v>49</v>
      </c>
      <c r="O30" t="s">
        <v>52</v>
      </c>
      <c r="P30" t="s">
        <v>38</v>
      </c>
      <c r="Q30" t="s">
        <v>34</v>
      </c>
      <c r="R30">
        <v>600</v>
      </c>
      <c r="S30">
        <v>150</v>
      </c>
      <c r="T30" s="10">
        <f t="shared" si="4"/>
        <v>43122</v>
      </c>
      <c r="U30">
        <v>30.379273225732533</v>
      </c>
    </row>
    <row r="31" spans="1:21" x14ac:dyDescent="0.25">
      <c r="A31" t="s">
        <v>73</v>
      </c>
      <c r="B31" s="9">
        <v>43200</v>
      </c>
      <c r="C31">
        <v>1339.1143774703557</v>
      </c>
      <c r="D31">
        <v>2739.5195158102765</v>
      </c>
      <c r="G31" t="e">
        <v>#DIV/0!</v>
      </c>
      <c r="H31">
        <v>1299.3181818181818</v>
      </c>
      <c r="I31">
        <v>1339.1143774703557</v>
      </c>
      <c r="J31">
        <f t="shared" si="0"/>
        <v>3977.546936758893</v>
      </c>
      <c r="K31">
        <f t="shared" si="1"/>
        <v>1238.0274209486165</v>
      </c>
      <c r="L31">
        <f t="shared" si="2"/>
        <v>3977.546936758893</v>
      </c>
      <c r="M31">
        <f t="shared" si="3"/>
        <v>1238.0274209486165</v>
      </c>
      <c r="N31" t="s">
        <v>49</v>
      </c>
      <c r="O31" t="s">
        <v>52</v>
      </c>
      <c r="P31" t="s">
        <v>38</v>
      </c>
      <c r="Q31" t="s">
        <v>34</v>
      </c>
      <c r="R31">
        <v>600</v>
      </c>
      <c r="S31">
        <v>150</v>
      </c>
      <c r="T31" s="10">
        <f t="shared" si="4"/>
        <v>43122</v>
      </c>
      <c r="U31">
        <v>38.632691925489354</v>
      </c>
    </row>
    <row r="32" spans="1:21" x14ac:dyDescent="0.25">
      <c r="A32" t="s">
        <v>89</v>
      </c>
      <c r="B32" s="9">
        <v>43235</v>
      </c>
      <c r="C32">
        <v>2571.1705468068872</v>
      </c>
      <c r="D32">
        <v>10382.736781640511</v>
      </c>
      <c r="E32">
        <f t="shared" si="5"/>
        <v>5866.3297074268567</v>
      </c>
      <c r="F32">
        <v>5.866329707426857</v>
      </c>
      <c r="G32">
        <v>2.6509205560216902</v>
      </c>
      <c r="H32">
        <v>1113.1028520960481</v>
      </c>
      <c r="I32">
        <v>2571.1705468068872</v>
      </c>
      <c r="J32">
        <f t="shared" si="0"/>
        <v>11300.48749409692</v>
      </c>
      <c r="K32">
        <f t="shared" si="1"/>
        <v>917.75071245640902</v>
      </c>
      <c r="L32">
        <f t="shared" si="2"/>
        <v>11300.48749409692</v>
      </c>
      <c r="M32">
        <f t="shared" si="3"/>
        <v>917.75071245640902</v>
      </c>
      <c r="N32" t="s">
        <v>49</v>
      </c>
      <c r="O32" t="s">
        <v>52</v>
      </c>
      <c r="P32" t="s">
        <v>42</v>
      </c>
      <c r="Q32" t="s">
        <v>34</v>
      </c>
      <c r="R32">
        <v>600</v>
      </c>
      <c r="S32">
        <v>200</v>
      </c>
      <c r="T32" s="10">
        <f t="shared" si="4"/>
        <v>43122</v>
      </c>
      <c r="U32">
        <v>52.598017463649711</v>
      </c>
    </row>
    <row r="33" spans="1:21" x14ac:dyDescent="0.25">
      <c r="A33" t="s">
        <v>89</v>
      </c>
      <c r="B33" s="9">
        <v>43172</v>
      </c>
      <c r="C33">
        <v>316.76136363636363</v>
      </c>
      <c r="D33">
        <v>1059.375</v>
      </c>
      <c r="G33">
        <v>0.93688112416297353</v>
      </c>
      <c r="H33">
        <v>742.61363636363637</v>
      </c>
      <c r="I33">
        <v>316.76136363636363</v>
      </c>
      <c r="J33">
        <f t="shared" si="0"/>
        <v>1376.1363636363635</v>
      </c>
      <c r="K33">
        <f t="shared" si="1"/>
        <v>316.76136363636351</v>
      </c>
      <c r="L33">
        <f t="shared" si="2"/>
        <v>1376.1363636363635</v>
      </c>
      <c r="M33">
        <f t="shared" si="3"/>
        <v>316.76136363636351</v>
      </c>
      <c r="N33" t="s">
        <v>49</v>
      </c>
      <c r="O33" t="s">
        <v>52</v>
      </c>
      <c r="P33" t="s">
        <v>42</v>
      </c>
      <c r="Q33" t="s">
        <v>34</v>
      </c>
      <c r="R33">
        <v>600</v>
      </c>
      <c r="S33">
        <v>200</v>
      </c>
      <c r="T33" s="10">
        <f t="shared" si="4"/>
        <v>43122</v>
      </c>
      <c r="U33">
        <v>16.487462439296774</v>
      </c>
    </row>
    <row r="34" spans="1:21" x14ac:dyDescent="0.25">
      <c r="A34" t="s">
        <v>89</v>
      </c>
      <c r="B34" s="9">
        <v>43200</v>
      </c>
      <c r="C34">
        <v>1691.0288395867242</v>
      </c>
      <c r="D34">
        <v>3313.3551563226583</v>
      </c>
      <c r="G34">
        <v>3.4417475596377769</v>
      </c>
      <c r="H34">
        <v>1416.6089871904792</v>
      </c>
      <c r="I34">
        <v>1691.0288395867242</v>
      </c>
      <c r="J34">
        <f t="shared" si="0"/>
        <v>4798.666666363928</v>
      </c>
      <c r="K34">
        <f t="shared" si="1"/>
        <v>1485.3115100412697</v>
      </c>
      <c r="L34">
        <f t="shared" si="2"/>
        <v>4798.666666363928</v>
      </c>
      <c r="M34">
        <f t="shared" si="3"/>
        <v>1485.3115100412697</v>
      </c>
      <c r="N34" t="s">
        <v>49</v>
      </c>
      <c r="O34" t="s">
        <v>52</v>
      </c>
      <c r="P34" t="s">
        <v>42</v>
      </c>
      <c r="Q34" t="s">
        <v>34</v>
      </c>
      <c r="R34">
        <v>600</v>
      </c>
      <c r="S34">
        <v>200</v>
      </c>
      <c r="T34" s="10">
        <f t="shared" si="4"/>
        <v>43122</v>
      </c>
      <c r="U34">
        <v>29.751565085177685</v>
      </c>
    </row>
    <row r="35" spans="1:21" x14ac:dyDescent="0.25">
      <c r="A35" t="s">
        <v>81</v>
      </c>
      <c r="B35" s="9">
        <v>43235</v>
      </c>
      <c r="C35">
        <v>1739.9716248506575</v>
      </c>
      <c r="D35">
        <v>8257.170325567502</v>
      </c>
      <c r="E35">
        <f t="shared" si="5"/>
        <v>5347.4803075768941</v>
      </c>
      <c r="F35">
        <v>5.3474803075768937</v>
      </c>
      <c r="G35">
        <v>2.955149870887757</v>
      </c>
      <c r="H35">
        <v>1028.7914426523298</v>
      </c>
      <c r="I35">
        <v>1739.9716248506575</v>
      </c>
      <c r="J35">
        <f t="shared" si="0"/>
        <v>9107.567756869772</v>
      </c>
      <c r="K35">
        <f t="shared" si="1"/>
        <v>850.39743130226998</v>
      </c>
      <c r="L35">
        <f t="shared" si="2"/>
        <v>9107.567756869772</v>
      </c>
      <c r="M35">
        <f t="shared" si="3"/>
        <v>850.39743130226998</v>
      </c>
      <c r="N35" t="s">
        <v>49</v>
      </c>
      <c r="O35" t="s">
        <v>52</v>
      </c>
      <c r="P35" t="s">
        <v>51</v>
      </c>
      <c r="Q35" t="s">
        <v>34</v>
      </c>
      <c r="R35">
        <v>600</v>
      </c>
      <c r="S35">
        <v>250</v>
      </c>
      <c r="T35" s="10">
        <f t="shared" si="4"/>
        <v>43122</v>
      </c>
      <c r="U35">
        <v>52.915738393904121</v>
      </c>
    </row>
    <row r="36" spans="1:21" x14ac:dyDescent="0.25">
      <c r="A36" t="s">
        <v>81</v>
      </c>
      <c r="B36" s="9">
        <v>43172</v>
      </c>
      <c r="C36">
        <v>241.80397727272734</v>
      </c>
      <c r="D36">
        <v>904.98579545454561</v>
      </c>
      <c r="G36">
        <v>1.2864048873280609</v>
      </c>
      <c r="H36">
        <v>663.18181818181824</v>
      </c>
      <c r="I36">
        <v>241.80397727272734</v>
      </c>
      <c r="J36">
        <f t="shared" si="0"/>
        <v>1146.789772727273</v>
      </c>
      <c r="K36">
        <f t="shared" si="1"/>
        <v>241.80397727272737</v>
      </c>
      <c r="L36">
        <f t="shared" si="2"/>
        <v>1146.789772727273</v>
      </c>
      <c r="M36">
        <f t="shared" si="3"/>
        <v>241.80397727272737</v>
      </c>
      <c r="N36" t="s">
        <v>49</v>
      </c>
      <c r="O36" t="s">
        <v>52</v>
      </c>
      <c r="P36" t="s">
        <v>51</v>
      </c>
      <c r="Q36" t="s">
        <v>34</v>
      </c>
      <c r="R36">
        <v>600</v>
      </c>
      <c r="S36">
        <v>250</v>
      </c>
      <c r="T36" s="10">
        <f t="shared" si="4"/>
        <v>43122</v>
      </c>
      <c r="U36">
        <v>19.52517689805974</v>
      </c>
    </row>
    <row r="37" spans="1:21" x14ac:dyDescent="0.25">
      <c r="A37" t="s">
        <v>81</v>
      </c>
      <c r="B37" s="9">
        <v>43200</v>
      </c>
      <c r="C37">
        <v>1113.301177536232</v>
      </c>
      <c r="D37">
        <v>2415.1433423913045</v>
      </c>
      <c r="G37">
        <v>5.2549415766616505</v>
      </c>
      <c r="H37">
        <v>1275.019248188406</v>
      </c>
      <c r="I37">
        <v>1113.301177536232</v>
      </c>
      <c r="J37">
        <f t="shared" si="0"/>
        <v>3501.62160326087</v>
      </c>
      <c r="K37">
        <f t="shared" si="1"/>
        <v>1086.4782608695655</v>
      </c>
      <c r="L37">
        <f t="shared" si="2"/>
        <v>3501.62160326087</v>
      </c>
      <c r="M37">
        <f t="shared" si="3"/>
        <v>1086.4782608695655</v>
      </c>
      <c r="N37" t="s">
        <v>49</v>
      </c>
      <c r="O37" t="s">
        <v>52</v>
      </c>
      <c r="P37" t="s">
        <v>51</v>
      </c>
      <c r="Q37" t="s">
        <v>34</v>
      </c>
      <c r="R37">
        <v>600</v>
      </c>
      <c r="S37">
        <v>250</v>
      </c>
      <c r="T37" s="10">
        <f t="shared" si="4"/>
        <v>43122</v>
      </c>
      <c r="U37">
        <v>46.071397359240478</v>
      </c>
    </row>
    <row r="38" spans="1:21" x14ac:dyDescent="0.25">
      <c r="A38" t="s">
        <v>67</v>
      </c>
      <c r="B38" s="9">
        <v>43235</v>
      </c>
      <c r="C38">
        <v>3733.125</v>
      </c>
      <c r="D38">
        <v>14998.660714285714</v>
      </c>
      <c r="E38">
        <f t="shared" si="5"/>
        <v>6558.7171792948238</v>
      </c>
      <c r="F38">
        <v>6.558717179294824</v>
      </c>
      <c r="G38">
        <v>3.3519383808524852</v>
      </c>
      <c r="H38">
        <v>1787.2023809523812</v>
      </c>
      <c r="I38">
        <v>3733.125</v>
      </c>
      <c r="J38">
        <f t="shared" si="0"/>
        <v>14893.94915514593</v>
      </c>
      <c r="K38">
        <f t="shared" si="1"/>
        <v>-104.71155913978328</v>
      </c>
      <c r="L38">
        <f t="shared" si="2"/>
        <v>14998.660714285714</v>
      </c>
      <c r="M38">
        <f t="shared" si="3"/>
        <v>104.71155913978328</v>
      </c>
      <c r="N38" t="s">
        <v>54</v>
      </c>
      <c r="O38" t="s">
        <v>47</v>
      </c>
      <c r="P38" t="s">
        <v>38</v>
      </c>
      <c r="Q38" t="s">
        <v>35</v>
      </c>
      <c r="R38">
        <v>150</v>
      </c>
      <c r="S38">
        <v>150</v>
      </c>
      <c r="T38" s="10">
        <f t="shared" si="4"/>
        <v>43122</v>
      </c>
      <c r="U38">
        <v>34.760415801377036</v>
      </c>
    </row>
    <row r="39" spans="1:21" x14ac:dyDescent="0.25">
      <c r="A39" t="s">
        <v>67</v>
      </c>
      <c r="B39" s="9">
        <v>43172</v>
      </c>
      <c r="C39">
        <v>324.19354838709683</v>
      </c>
      <c r="D39">
        <v>900.60483870967744</v>
      </c>
      <c r="G39">
        <v>0.82343608531250045</v>
      </c>
      <c r="H39">
        <v>576.41129032258073</v>
      </c>
      <c r="I39">
        <v>324.19354838709683</v>
      </c>
      <c r="J39">
        <f t="shared" si="0"/>
        <v>1224.7983870967744</v>
      </c>
      <c r="K39">
        <f t="shared" si="1"/>
        <v>324.19354838709694</v>
      </c>
      <c r="L39">
        <f t="shared" si="2"/>
        <v>1224.7983870967744</v>
      </c>
      <c r="M39">
        <f t="shared" si="3"/>
        <v>324.19354838709694</v>
      </c>
      <c r="N39" t="s">
        <v>54</v>
      </c>
      <c r="O39" t="s">
        <v>47</v>
      </c>
      <c r="P39" t="s">
        <v>38</v>
      </c>
      <c r="Q39" t="s">
        <v>35</v>
      </c>
      <c r="R39">
        <v>150</v>
      </c>
      <c r="S39">
        <v>150</v>
      </c>
      <c r="T39" s="10">
        <f t="shared" si="4"/>
        <v>43122</v>
      </c>
      <c r="U39">
        <v>25.951002763077415</v>
      </c>
    </row>
    <row r="40" spans="1:21" x14ac:dyDescent="0.25">
      <c r="A40" t="s">
        <v>67</v>
      </c>
      <c r="B40" s="9">
        <v>43200</v>
      </c>
      <c r="C40">
        <v>2155.6753114957978</v>
      </c>
      <c r="D40">
        <v>3765.4464161568408</v>
      </c>
      <c r="G40">
        <v>3.0523007431677196</v>
      </c>
      <c r="H40">
        <v>1454.37235914133</v>
      </c>
      <c r="I40">
        <v>2155.6753114957978</v>
      </c>
      <c r="J40">
        <f t="shared" si="0"/>
        <v>5765.7229821329256</v>
      </c>
      <c r="K40">
        <f t="shared" si="1"/>
        <v>2000.2765659760848</v>
      </c>
      <c r="L40">
        <f t="shared" si="2"/>
        <v>5765.7229821329256</v>
      </c>
      <c r="M40">
        <f t="shared" si="3"/>
        <v>2000.2765659760848</v>
      </c>
      <c r="N40" t="s">
        <v>54</v>
      </c>
      <c r="O40" t="s">
        <v>47</v>
      </c>
      <c r="P40" t="s">
        <v>38</v>
      </c>
      <c r="Q40" t="s">
        <v>35</v>
      </c>
      <c r="R40">
        <v>150</v>
      </c>
      <c r="S40">
        <v>150</v>
      </c>
      <c r="T40" s="10">
        <f t="shared" si="4"/>
        <v>43122</v>
      </c>
      <c r="U40">
        <v>25.569745072535724</v>
      </c>
    </row>
    <row r="41" spans="1:21" x14ac:dyDescent="0.25">
      <c r="A41" t="s">
        <v>87</v>
      </c>
      <c r="B41" s="9">
        <v>43235</v>
      </c>
      <c r="C41">
        <v>4232.9344767720304</v>
      </c>
      <c r="D41">
        <v>15050.638694324714</v>
      </c>
      <c r="E41">
        <f t="shared" si="5"/>
        <v>5739.3257689422362</v>
      </c>
      <c r="F41">
        <v>5.7393257689422361</v>
      </c>
      <c r="G41">
        <v>5.3013561590721725</v>
      </c>
      <c r="H41">
        <v>1977.9219797653254</v>
      </c>
      <c r="I41">
        <v>4232.9344767720304</v>
      </c>
      <c r="J41">
        <f t="shared" si="0"/>
        <v>15379.61109459971</v>
      </c>
      <c r="K41">
        <f t="shared" si="1"/>
        <v>328.97240027499538</v>
      </c>
      <c r="L41">
        <f t="shared" si="2"/>
        <v>15379.61109459971</v>
      </c>
      <c r="M41">
        <f t="shared" si="3"/>
        <v>328.97240027499538</v>
      </c>
      <c r="N41" t="s">
        <v>54</v>
      </c>
      <c r="O41" t="s">
        <v>47</v>
      </c>
      <c r="P41" t="s">
        <v>42</v>
      </c>
      <c r="Q41" t="s">
        <v>35</v>
      </c>
      <c r="R41">
        <v>150</v>
      </c>
      <c r="S41">
        <v>200</v>
      </c>
      <c r="T41" s="10">
        <f t="shared" si="4"/>
        <v>43122</v>
      </c>
      <c r="U41">
        <v>41.475885159855899</v>
      </c>
    </row>
    <row r="42" spans="1:21" x14ac:dyDescent="0.25">
      <c r="A42" t="s">
        <v>87</v>
      </c>
      <c r="B42" s="9">
        <v>43172</v>
      </c>
      <c r="C42">
        <v>265.625</v>
      </c>
      <c r="D42">
        <v>731.25000000000011</v>
      </c>
      <c r="G42">
        <v>0.54214202614523732</v>
      </c>
      <c r="H42">
        <v>465.625</v>
      </c>
      <c r="I42">
        <v>265.625</v>
      </c>
      <c r="J42">
        <f t="shared" si="0"/>
        <v>996.875</v>
      </c>
      <c r="K42">
        <f t="shared" si="1"/>
        <v>265.62499999999989</v>
      </c>
      <c r="L42">
        <f t="shared" si="2"/>
        <v>996.875</v>
      </c>
      <c r="M42">
        <f t="shared" si="3"/>
        <v>265.62499999999989</v>
      </c>
      <c r="N42" t="s">
        <v>54</v>
      </c>
      <c r="O42" t="s">
        <v>47</v>
      </c>
      <c r="P42" t="s">
        <v>42</v>
      </c>
      <c r="Q42" t="s">
        <v>35</v>
      </c>
      <c r="R42">
        <v>150</v>
      </c>
      <c r="S42">
        <v>200</v>
      </c>
      <c r="T42" s="10">
        <f t="shared" si="4"/>
        <v>43122</v>
      </c>
      <c r="U42">
        <v>27.438546626478967</v>
      </c>
    </row>
    <row r="43" spans="1:21" x14ac:dyDescent="0.25">
      <c r="A43" t="s">
        <v>87</v>
      </c>
      <c r="B43" s="9">
        <v>43200</v>
      </c>
      <c r="C43">
        <v>2215.9565940713856</v>
      </c>
      <c r="D43">
        <v>3940.0083182093167</v>
      </c>
      <c r="G43">
        <v>5.418600013983073</v>
      </c>
      <c r="H43">
        <v>1624.5689655172416</v>
      </c>
      <c r="I43">
        <v>2215.9565940713856</v>
      </c>
      <c r="J43">
        <f t="shared" si="0"/>
        <v>6056.482153660013</v>
      </c>
      <c r="K43">
        <f t="shared" si="1"/>
        <v>2116.4738354506962</v>
      </c>
      <c r="L43">
        <f t="shared" si="2"/>
        <v>6056.482153660013</v>
      </c>
      <c r="M43">
        <f t="shared" si="3"/>
        <v>2116.4738354506962</v>
      </c>
      <c r="N43" t="s">
        <v>54</v>
      </c>
      <c r="O43" t="s">
        <v>47</v>
      </c>
      <c r="P43" t="s">
        <v>42</v>
      </c>
      <c r="Q43" t="s">
        <v>35</v>
      </c>
      <c r="R43">
        <v>150</v>
      </c>
      <c r="S43">
        <v>200</v>
      </c>
      <c r="T43" s="10">
        <f t="shared" si="4"/>
        <v>43122</v>
      </c>
      <c r="U43">
        <v>38.8746730924681</v>
      </c>
    </row>
    <row r="44" spans="1:21" x14ac:dyDescent="0.25">
      <c r="A44" t="s">
        <v>55</v>
      </c>
      <c r="B44" s="9">
        <v>43235</v>
      </c>
      <c r="C44">
        <v>3037.3143387749114</v>
      </c>
      <c r="D44">
        <v>12180.979687856749</v>
      </c>
      <c r="E44">
        <f t="shared" si="5"/>
        <v>6135.6967366841718</v>
      </c>
      <c r="F44">
        <v>6.1356967366841717</v>
      </c>
      <c r="G44">
        <v>3.3138436008011638</v>
      </c>
      <c r="H44">
        <v>1684.8195574708895</v>
      </c>
      <c r="I44">
        <v>3037.3143387749114</v>
      </c>
      <c r="J44">
        <f t="shared" si="0"/>
        <v>13036.1474285691</v>
      </c>
      <c r="K44">
        <f t="shared" si="1"/>
        <v>855.16774071235159</v>
      </c>
      <c r="L44">
        <f t="shared" si="2"/>
        <v>13036.1474285691</v>
      </c>
      <c r="M44">
        <f t="shared" si="3"/>
        <v>855.16774071235159</v>
      </c>
      <c r="N44" t="s">
        <v>54</v>
      </c>
      <c r="O44" t="s">
        <v>47</v>
      </c>
      <c r="P44" t="s">
        <v>51</v>
      </c>
      <c r="Q44" t="s">
        <v>35</v>
      </c>
      <c r="R44">
        <v>150</v>
      </c>
      <c r="S44">
        <v>250</v>
      </c>
      <c r="T44" s="10">
        <f t="shared" si="4"/>
        <v>43122</v>
      </c>
      <c r="U44">
        <v>27.993295971473572</v>
      </c>
    </row>
    <row r="45" spans="1:21" x14ac:dyDescent="0.25">
      <c r="A45" t="s">
        <v>55</v>
      </c>
      <c r="B45" s="9">
        <v>43172</v>
      </c>
      <c r="C45">
        <v>228.125</v>
      </c>
      <c r="D45">
        <v>712.5</v>
      </c>
      <c r="G45">
        <v>0.22003094044133997</v>
      </c>
      <c r="H45">
        <v>484.375</v>
      </c>
      <c r="I45">
        <v>228.125</v>
      </c>
      <c r="J45">
        <f t="shared" si="0"/>
        <v>940.625</v>
      </c>
      <c r="K45">
        <f t="shared" si="1"/>
        <v>228.125</v>
      </c>
      <c r="L45">
        <f t="shared" si="2"/>
        <v>940.625</v>
      </c>
      <c r="M45">
        <f t="shared" si="3"/>
        <v>228.125</v>
      </c>
      <c r="N45" t="s">
        <v>54</v>
      </c>
      <c r="O45" t="s">
        <v>47</v>
      </c>
      <c r="P45" t="s">
        <v>51</v>
      </c>
      <c r="Q45" t="s">
        <v>35</v>
      </c>
      <c r="R45">
        <v>150</v>
      </c>
      <c r="S45">
        <v>250</v>
      </c>
      <c r="T45" s="10">
        <f t="shared" si="4"/>
        <v>43122</v>
      </c>
      <c r="U45">
        <v>12.187474531245773</v>
      </c>
    </row>
    <row r="46" spans="1:21" x14ac:dyDescent="0.25">
      <c r="A46" t="s">
        <v>55</v>
      </c>
      <c r="B46" s="9">
        <v>43200</v>
      </c>
      <c r="C46">
        <v>2387.67821140553</v>
      </c>
      <c r="D46">
        <v>4305.4423483102919</v>
      </c>
      <c r="G46">
        <v>4.1921902095968004</v>
      </c>
      <c r="H46">
        <v>1771.558779761905</v>
      </c>
      <c r="I46">
        <v>2387.67821140553</v>
      </c>
      <c r="J46">
        <f t="shared" si="0"/>
        <v>6546.9152025729654</v>
      </c>
      <c r="K46">
        <f t="shared" si="1"/>
        <v>2241.4728542626735</v>
      </c>
      <c r="L46">
        <f t="shared" si="2"/>
        <v>6546.9152025729654</v>
      </c>
      <c r="M46">
        <f t="shared" si="3"/>
        <v>2241.4728542626735</v>
      </c>
      <c r="N46" t="s">
        <v>54</v>
      </c>
      <c r="O46" t="s">
        <v>47</v>
      </c>
      <c r="P46" t="s">
        <v>51</v>
      </c>
      <c r="Q46" t="s">
        <v>35</v>
      </c>
      <c r="R46">
        <v>150</v>
      </c>
      <c r="S46">
        <v>250</v>
      </c>
      <c r="T46" s="10">
        <f t="shared" si="4"/>
        <v>43122</v>
      </c>
      <c r="U46">
        <v>29.180526088899938</v>
      </c>
    </row>
    <row r="47" spans="1:21" x14ac:dyDescent="0.25">
      <c r="A47" t="s">
        <v>84</v>
      </c>
      <c r="B47" s="9">
        <v>43235</v>
      </c>
      <c r="C47">
        <v>3048.8747141886051</v>
      </c>
      <c r="D47">
        <v>12852.228073631195</v>
      </c>
      <c r="E47">
        <f t="shared" si="5"/>
        <v>5308.9516129032254</v>
      </c>
      <c r="F47">
        <v>5.3089516129032255</v>
      </c>
      <c r="G47">
        <v>2.1601933215181344</v>
      </c>
      <c r="H47">
        <v>1496.6156454702759</v>
      </c>
      <c r="I47">
        <v>3048.8747141886051</v>
      </c>
      <c r="J47">
        <f t="shared" si="0"/>
        <v>12160.06346094426</v>
      </c>
      <c r="K47">
        <f t="shared" si="1"/>
        <v>-692.16461268693456</v>
      </c>
      <c r="L47">
        <f t="shared" si="2"/>
        <v>12852.228073631195</v>
      </c>
      <c r="M47">
        <f t="shared" si="3"/>
        <v>692.16461268693456</v>
      </c>
      <c r="N47" t="s">
        <v>54</v>
      </c>
      <c r="O47" t="s">
        <v>44</v>
      </c>
      <c r="P47" t="s">
        <v>38</v>
      </c>
      <c r="Q47" t="s">
        <v>35</v>
      </c>
      <c r="R47">
        <v>300</v>
      </c>
      <c r="S47">
        <v>150</v>
      </c>
      <c r="T47" s="10">
        <f t="shared" si="4"/>
        <v>43122</v>
      </c>
      <c r="U47">
        <v>34.870115597272033</v>
      </c>
    </row>
    <row r="48" spans="1:21" x14ac:dyDescent="0.25">
      <c r="A48" t="s">
        <v>84</v>
      </c>
      <c r="B48" s="9">
        <v>43172</v>
      </c>
      <c r="C48">
        <v>371.875</v>
      </c>
      <c r="D48">
        <v>1112.5</v>
      </c>
      <c r="G48">
        <v>0.51215972893359407</v>
      </c>
      <c r="H48">
        <v>740.625</v>
      </c>
      <c r="I48">
        <v>371.875</v>
      </c>
      <c r="J48">
        <f t="shared" si="0"/>
        <v>1484.375</v>
      </c>
      <c r="K48">
        <f t="shared" si="1"/>
        <v>371.875</v>
      </c>
      <c r="L48">
        <f t="shared" si="2"/>
        <v>1484.375</v>
      </c>
      <c r="M48">
        <f t="shared" si="3"/>
        <v>371.875</v>
      </c>
      <c r="N48" t="s">
        <v>54</v>
      </c>
      <c r="O48" t="s">
        <v>44</v>
      </c>
      <c r="P48" t="s">
        <v>38</v>
      </c>
      <c r="Q48" t="s">
        <v>35</v>
      </c>
      <c r="R48">
        <v>300</v>
      </c>
      <c r="S48">
        <v>150</v>
      </c>
      <c r="T48" s="10">
        <f t="shared" si="4"/>
        <v>43122</v>
      </c>
      <c r="U48">
        <v>15.941383575786585</v>
      </c>
    </row>
    <row r="49" spans="1:21" x14ac:dyDescent="0.25">
      <c r="A49" t="s">
        <v>84</v>
      </c>
      <c r="B49" s="9">
        <v>43200</v>
      </c>
      <c r="C49">
        <v>1428.4294871794873</v>
      </c>
      <c r="D49">
        <v>2758.5016025641025</v>
      </c>
      <c r="G49">
        <v>4.4047755076242066</v>
      </c>
      <c r="H49">
        <v>1235.9054487179487</v>
      </c>
      <c r="I49">
        <v>1428.4294871794873</v>
      </c>
      <c r="J49">
        <f t="shared" si="0"/>
        <v>4092.7644230769233</v>
      </c>
      <c r="K49">
        <f t="shared" si="1"/>
        <v>1334.2628205128208</v>
      </c>
      <c r="L49">
        <f t="shared" si="2"/>
        <v>4092.7644230769233</v>
      </c>
      <c r="M49">
        <f t="shared" si="3"/>
        <v>1334.2628205128208</v>
      </c>
      <c r="N49" t="s">
        <v>54</v>
      </c>
      <c r="O49" t="s">
        <v>44</v>
      </c>
      <c r="P49" t="s">
        <v>38</v>
      </c>
      <c r="Q49" t="s">
        <v>35</v>
      </c>
      <c r="R49">
        <v>300</v>
      </c>
      <c r="S49">
        <v>150</v>
      </c>
      <c r="T49" s="10">
        <f t="shared" si="4"/>
        <v>43122</v>
      </c>
      <c r="U49">
        <v>35.060634451837068</v>
      </c>
    </row>
    <row r="50" spans="1:21" x14ac:dyDescent="0.25">
      <c r="A50" t="s">
        <v>56</v>
      </c>
      <c r="B50" s="9">
        <v>43235</v>
      </c>
      <c r="C50">
        <v>3156.8647875816996</v>
      </c>
      <c r="D50">
        <v>12244.941351540616</v>
      </c>
      <c r="E50">
        <f t="shared" si="5"/>
        <v>6751.8417104276059</v>
      </c>
      <c r="F50">
        <v>6.7518417104276063</v>
      </c>
      <c r="G50">
        <v>4.0027721734780721</v>
      </c>
      <c r="H50">
        <v>1830.6247082166201</v>
      </c>
      <c r="I50">
        <v>3156.8647875816996</v>
      </c>
      <c r="J50">
        <f t="shared" si="0"/>
        <v>13950.938154347761</v>
      </c>
      <c r="K50">
        <f t="shared" si="1"/>
        <v>1705.9968028071453</v>
      </c>
      <c r="L50">
        <f t="shared" si="2"/>
        <v>13950.938154347761</v>
      </c>
      <c r="M50">
        <f t="shared" si="3"/>
        <v>1705.9968028071453</v>
      </c>
      <c r="N50" t="s">
        <v>54</v>
      </c>
      <c r="O50" t="s">
        <v>44</v>
      </c>
      <c r="P50" t="s">
        <v>42</v>
      </c>
      <c r="Q50" t="s">
        <v>35</v>
      </c>
      <c r="R50">
        <v>300</v>
      </c>
      <c r="S50">
        <v>200</v>
      </c>
      <c r="T50" s="10">
        <f t="shared" si="4"/>
        <v>43122</v>
      </c>
      <c r="U50">
        <v>32.187503005375653</v>
      </c>
    </row>
    <row r="51" spans="1:21" x14ac:dyDescent="0.25">
      <c r="A51" t="s">
        <v>56</v>
      </c>
      <c r="B51" s="9">
        <v>43172</v>
      </c>
      <c r="C51" s="8">
        <v>256.25</v>
      </c>
      <c r="D51" s="8">
        <v>746.875</v>
      </c>
      <c r="G51">
        <v>0.3556221250411703</v>
      </c>
      <c r="H51">
        <v>490.625</v>
      </c>
      <c r="I51">
        <v>256.25</v>
      </c>
      <c r="J51">
        <f t="shared" si="0"/>
        <v>1003.125</v>
      </c>
      <c r="K51">
        <f t="shared" si="1"/>
        <v>256.25</v>
      </c>
      <c r="L51">
        <f t="shared" si="2"/>
        <v>1003.125</v>
      </c>
      <c r="M51">
        <f t="shared" si="3"/>
        <v>256.25</v>
      </c>
      <c r="N51" t="s">
        <v>54</v>
      </c>
      <c r="O51" t="s">
        <v>44</v>
      </c>
      <c r="P51" t="s">
        <v>42</v>
      </c>
      <c r="Q51" t="s">
        <v>35</v>
      </c>
      <c r="R51">
        <v>300</v>
      </c>
      <c r="S51">
        <v>200</v>
      </c>
      <c r="T51" s="10">
        <f t="shared" si="4"/>
        <v>43122</v>
      </c>
      <c r="U51">
        <v>20.718546070113007</v>
      </c>
    </row>
    <row r="52" spans="1:21" x14ac:dyDescent="0.25">
      <c r="A52" t="s">
        <v>56</v>
      </c>
      <c r="B52" s="9">
        <v>43200</v>
      </c>
      <c r="C52">
        <v>2428.7767857142858</v>
      </c>
      <c r="D52">
        <v>4502.3407738095248</v>
      </c>
      <c r="G52">
        <v>5.5706772154210071</v>
      </c>
      <c r="H52">
        <v>1755.8794642857147</v>
      </c>
      <c r="I52">
        <v>2428.7767857142858</v>
      </c>
      <c r="J52">
        <f t="shared" si="0"/>
        <v>6613.4330357142862</v>
      </c>
      <c r="K52">
        <f t="shared" si="1"/>
        <v>2111.0922619047615</v>
      </c>
      <c r="L52">
        <f t="shared" si="2"/>
        <v>6613.4330357142862</v>
      </c>
      <c r="M52">
        <f t="shared" si="3"/>
        <v>2111.0922619047615</v>
      </c>
      <c r="N52" t="s">
        <v>54</v>
      </c>
      <c r="O52" t="s">
        <v>44</v>
      </c>
      <c r="P52" t="s">
        <v>42</v>
      </c>
      <c r="Q52" t="s">
        <v>35</v>
      </c>
      <c r="R52">
        <v>300</v>
      </c>
      <c r="S52">
        <v>200</v>
      </c>
      <c r="T52" s="10">
        <f t="shared" si="4"/>
        <v>43122</v>
      </c>
      <c r="U52">
        <v>39.905555027620345</v>
      </c>
    </row>
    <row r="53" spans="1:21" x14ac:dyDescent="0.25">
      <c r="A53" t="s">
        <v>60</v>
      </c>
      <c r="B53" s="9">
        <v>43235</v>
      </c>
      <c r="C53">
        <v>2472.4366082506203</v>
      </c>
      <c r="D53">
        <v>11741.836311370082</v>
      </c>
      <c r="E53">
        <f t="shared" si="5"/>
        <v>5953.7790697674418</v>
      </c>
      <c r="F53">
        <v>5.9537790697674415</v>
      </c>
      <c r="G53">
        <v>3.9585703000892121</v>
      </c>
      <c r="H53">
        <v>1556.6596785271181</v>
      </c>
      <c r="I53">
        <v>2472.4366082506203</v>
      </c>
      <c r="J53">
        <f t="shared" si="0"/>
        <v>11621.782895028358</v>
      </c>
      <c r="K53">
        <f t="shared" si="1"/>
        <v>-120.05341634172328</v>
      </c>
      <c r="L53">
        <f t="shared" si="2"/>
        <v>11741.836311370082</v>
      </c>
      <c r="M53">
        <f t="shared" si="3"/>
        <v>120.05341634172328</v>
      </c>
      <c r="N53" t="s">
        <v>54</v>
      </c>
      <c r="O53" t="s">
        <v>44</v>
      </c>
      <c r="P53" t="s">
        <v>51</v>
      </c>
      <c r="Q53" t="s">
        <v>35</v>
      </c>
      <c r="R53">
        <v>300</v>
      </c>
      <c r="S53">
        <v>250</v>
      </c>
      <c r="T53" s="10">
        <f t="shared" si="4"/>
        <v>43122</v>
      </c>
      <c r="U53">
        <v>40.067619994162619</v>
      </c>
    </row>
    <row r="54" spans="1:21" x14ac:dyDescent="0.25">
      <c r="A54" t="s">
        <v>60</v>
      </c>
      <c r="B54" s="9">
        <v>43172</v>
      </c>
      <c r="C54">
        <v>175</v>
      </c>
      <c r="D54">
        <v>581.25</v>
      </c>
      <c r="G54">
        <v>0.35916946195642341</v>
      </c>
      <c r="H54">
        <v>406.25</v>
      </c>
      <c r="I54">
        <v>175</v>
      </c>
      <c r="J54">
        <f t="shared" si="0"/>
        <v>756.25</v>
      </c>
      <c r="K54">
        <f t="shared" si="1"/>
        <v>175</v>
      </c>
      <c r="L54">
        <f t="shared" si="2"/>
        <v>756.25</v>
      </c>
      <c r="M54">
        <f t="shared" si="3"/>
        <v>175</v>
      </c>
      <c r="N54" t="s">
        <v>54</v>
      </c>
      <c r="O54" t="s">
        <v>44</v>
      </c>
      <c r="P54" t="s">
        <v>51</v>
      </c>
      <c r="Q54" t="s">
        <v>35</v>
      </c>
      <c r="R54">
        <v>300</v>
      </c>
      <c r="S54">
        <v>250</v>
      </c>
      <c r="T54" s="10">
        <f t="shared" si="4"/>
        <v>43122</v>
      </c>
      <c r="U54">
        <v>25.495470827880879</v>
      </c>
    </row>
    <row r="55" spans="1:21" x14ac:dyDescent="0.25">
      <c r="A55" t="s">
        <v>60</v>
      </c>
      <c r="B55" s="9">
        <v>43200</v>
      </c>
      <c r="C55">
        <v>1183.7527056277058</v>
      </c>
      <c r="D55">
        <v>2337.1364312770565</v>
      </c>
      <c r="G55">
        <v>2.4256072131324964</v>
      </c>
      <c r="H55">
        <v>1153.3837256493507</v>
      </c>
      <c r="I55">
        <v>1183.7527056277058</v>
      </c>
      <c r="J55">
        <f t="shared" si="0"/>
        <v>3520.8891369047624</v>
      </c>
      <c r="K55">
        <f t="shared" si="1"/>
        <v>1183.7527056277058</v>
      </c>
      <c r="L55">
        <f t="shared" si="2"/>
        <v>3520.8891369047624</v>
      </c>
      <c r="M55">
        <f t="shared" si="3"/>
        <v>1183.7527056277058</v>
      </c>
      <c r="N55" t="s">
        <v>54</v>
      </c>
      <c r="O55" t="s">
        <v>44</v>
      </c>
      <c r="P55" t="s">
        <v>51</v>
      </c>
      <c r="Q55" t="s">
        <v>35</v>
      </c>
      <c r="R55">
        <v>300</v>
      </c>
      <c r="S55">
        <v>250</v>
      </c>
      <c r="T55" s="10">
        <f t="shared" si="4"/>
        <v>43122</v>
      </c>
      <c r="U55">
        <v>28.871006357802369</v>
      </c>
    </row>
    <row r="56" spans="1:21" x14ac:dyDescent="0.25">
      <c r="A56" t="s">
        <v>65</v>
      </c>
      <c r="B56" s="9">
        <v>43235</v>
      </c>
      <c r="C56">
        <v>3343.643509127789</v>
      </c>
      <c r="D56">
        <v>12765.296653144016</v>
      </c>
      <c r="E56">
        <f t="shared" si="5"/>
        <v>5390.322111777944</v>
      </c>
      <c r="F56">
        <v>5.3903221117779436</v>
      </c>
      <c r="G56">
        <v>5.2909215630331303</v>
      </c>
      <c r="H56">
        <v>1726.8339566430022</v>
      </c>
      <c r="I56">
        <v>3343.643509127789</v>
      </c>
      <c r="J56">
        <f t="shared" si="0"/>
        <v>13049.797991027612</v>
      </c>
      <c r="K56">
        <f t="shared" si="1"/>
        <v>284.50133788359562</v>
      </c>
      <c r="L56">
        <f t="shared" si="2"/>
        <v>13049.797991027612</v>
      </c>
      <c r="M56">
        <f t="shared" si="3"/>
        <v>284.50133788359562</v>
      </c>
      <c r="N56" t="s">
        <v>54</v>
      </c>
      <c r="O56" t="s">
        <v>39</v>
      </c>
      <c r="P56" t="s">
        <v>38</v>
      </c>
      <c r="Q56" t="s">
        <v>35</v>
      </c>
      <c r="R56">
        <v>450</v>
      </c>
      <c r="S56">
        <v>150</v>
      </c>
      <c r="T56" s="10">
        <f t="shared" si="4"/>
        <v>43122</v>
      </c>
      <c r="U56">
        <v>37.747737829258128</v>
      </c>
    </row>
    <row r="57" spans="1:21" x14ac:dyDescent="0.25">
      <c r="A57" t="s">
        <v>65</v>
      </c>
      <c r="B57" s="9">
        <v>43172</v>
      </c>
      <c r="C57">
        <v>268.75</v>
      </c>
      <c r="D57">
        <v>806.25</v>
      </c>
      <c r="G57">
        <v>0.29742646519299426</v>
      </c>
      <c r="H57">
        <v>537.5</v>
      </c>
      <c r="I57">
        <v>268.75</v>
      </c>
      <c r="J57">
        <f t="shared" si="0"/>
        <v>1075</v>
      </c>
      <c r="K57">
        <f t="shared" si="1"/>
        <v>268.75</v>
      </c>
      <c r="L57">
        <f t="shared" si="2"/>
        <v>1075</v>
      </c>
      <c r="M57">
        <f t="shared" si="3"/>
        <v>268.75</v>
      </c>
      <c r="N57" t="s">
        <v>54</v>
      </c>
      <c r="O57" t="s">
        <v>39</v>
      </c>
      <c r="P57" t="s">
        <v>38</v>
      </c>
      <c r="Q57" t="s">
        <v>35</v>
      </c>
      <c r="R57">
        <v>450</v>
      </c>
      <c r="S57">
        <v>150</v>
      </c>
      <c r="T57" s="10">
        <f t="shared" si="4"/>
        <v>43122</v>
      </c>
      <c r="U57">
        <v>15.955459922041468</v>
      </c>
    </row>
    <row r="58" spans="1:21" x14ac:dyDescent="0.25">
      <c r="A58" t="s">
        <v>65</v>
      </c>
      <c r="B58" s="9">
        <v>43200</v>
      </c>
      <c r="C58">
        <v>1768.4632786195289</v>
      </c>
      <c r="D58">
        <v>3330.5660774410781</v>
      </c>
      <c r="G58">
        <v>5.0030803547728571</v>
      </c>
      <c r="H58">
        <v>1562.1027988215487</v>
      </c>
      <c r="I58">
        <v>1768.4632786195289</v>
      </c>
      <c r="J58">
        <f t="shared" si="0"/>
        <v>5099.029356060606</v>
      </c>
      <c r="K58">
        <f t="shared" si="1"/>
        <v>1768.463278619528</v>
      </c>
      <c r="L58">
        <f t="shared" si="2"/>
        <v>5099.029356060606</v>
      </c>
      <c r="M58">
        <f t="shared" si="3"/>
        <v>1768.463278619528</v>
      </c>
      <c r="N58" t="s">
        <v>54</v>
      </c>
      <c r="O58" t="s">
        <v>39</v>
      </c>
      <c r="P58" t="s">
        <v>38</v>
      </c>
      <c r="Q58" t="s">
        <v>35</v>
      </c>
      <c r="R58">
        <v>450</v>
      </c>
      <c r="S58">
        <v>150</v>
      </c>
      <c r="T58" s="10">
        <f t="shared" si="4"/>
        <v>43122</v>
      </c>
      <c r="U58">
        <v>31.246692788322878</v>
      </c>
    </row>
    <row r="59" spans="1:21" x14ac:dyDescent="0.25">
      <c r="A59" t="s">
        <v>90</v>
      </c>
      <c r="B59" s="9">
        <v>43235</v>
      </c>
      <c r="C59">
        <v>3344.9264880716491</v>
      </c>
      <c r="D59">
        <v>13735.87818023302</v>
      </c>
      <c r="E59">
        <f t="shared" si="5"/>
        <v>5995.6686046511632</v>
      </c>
      <c r="F59">
        <v>5.9956686046511631</v>
      </c>
      <c r="G59">
        <v>5.5068763330735928</v>
      </c>
      <c r="H59">
        <v>1983.5937809602124</v>
      </c>
      <c r="I59">
        <v>3344.9264880716491</v>
      </c>
      <c r="J59">
        <f t="shared" si="0"/>
        <v>13829.721757103511</v>
      </c>
      <c r="K59">
        <f t="shared" si="1"/>
        <v>93.843576870491233</v>
      </c>
      <c r="L59">
        <f t="shared" si="2"/>
        <v>13829.721757103511</v>
      </c>
      <c r="M59">
        <f t="shared" si="3"/>
        <v>93.843576870491233</v>
      </c>
      <c r="N59" t="s">
        <v>54</v>
      </c>
      <c r="O59" t="s">
        <v>39</v>
      </c>
      <c r="P59" t="s">
        <v>42</v>
      </c>
      <c r="Q59" t="s">
        <v>35</v>
      </c>
      <c r="R59">
        <v>450</v>
      </c>
      <c r="S59">
        <v>200</v>
      </c>
      <c r="T59" s="10">
        <f t="shared" si="4"/>
        <v>43122</v>
      </c>
      <c r="U59">
        <v>44.690637020535078</v>
      </c>
    </row>
    <row r="60" spans="1:21" x14ac:dyDescent="0.25">
      <c r="A60" t="s">
        <v>90</v>
      </c>
      <c r="B60" s="9">
        <v>43172</v>
      </c>
      <c r="C60">
        <v>406.25</v>
      </c>
      <c r="D60">
        <v>1053.125</v>
      </c>
      <c r="G60">
        <v>0.58586233159583223</v>
      </c>
      <c r="H60">
        <v>646.875</v>
      </c>
      <c r="I60">
        <v>406.25</v>
      </c>
      <c r="J60">
        <f t="shared" si="0"/>
        <v>1459.375</v>
      </c>
      <c r="K60">
        <f t="shared" si="1"/>
        <v>406.25</v>
      </c>
      <c r="L60">
        <f t="shared" si="2"/>
        <v>1459.375</v>
      </c>
      <c r="M60">
        <f t="shared" si="3"/>
        <v>406.25</v>
      </c>
      <c r="N60" t="s">
        <v>54</v>
      </c>
      <c r="O60" t="s">
        <v>39</v>
      </c>
      <c r="P60" t="s">
        <v>42</v>
      </c>
      <c r="Q60" t="s">
        <v>35</v>
      </c>
      <c r="R60">
        <v>450</v>
      </c>
      <c r="S60">
        <v>200</v>
      </c>
      <c r="T60" s="10">
        <f t="shared" si="4"/>
        <v>43122</v>
      </c>
      <c r="U60">
        <v>29.76519785788885</v>
      </c>
    </row>
    <row r="61" spans="1:21" x14ac:dyDescent="0.25">
      <c r="A61" t="s">
        <v>90</v>
      </c>
      <c r="B61" s="9">
        <v>43200</v>
      </c>
      <c r="C61">
        <v>1977.8692632850245</v>
      </c>
      <c r="D61">
        <v>3891.0005032206127</v>
      </c>
      <c r="G61">
        <v>4.1090721733004472</v>
      </c>
      <c r="H61">
        <v>1701.0664251207731</v>
      </c>
      <c r="I61">
        <v>1977.8692632850245</v>
      </c>
      <c r="J61">
        <f t="shared" si="0"/>
        <v>5656.8049516908222</v>
      </c>
      <c r="K61">
        <f t="shared" si="1"/>
        <v>1765.8044484702095</v>
      </c>
      <c r="L61">
        <f t="shared" si="2"/>
        <v>5656.8049516908222</v>
      </c>
      <c r="M61">
        <f t="shared" si="3"/>
        <v>1765.8044484702095</v>
      </c>
      <c r="N61" t="s">
        <v>54</v>
      </c>
      <c r="O61" t="s">
        <v>39</v>
      </c>
      <c r="P61" t="s">
        <v>42</v>
      </c>
      <c r="Q61" t="s">
        <v>35</v>
      </c>
      <c r="R61">
        <v>450</v>
      </c>
      <c r="S61">
        <v>200</v>
      </c>
      <c r="T61" s="10">
        <f t="shared" si="4"/>
        <v>43122</v>
      </c>
      <c r="U61">
        <v>29.754279397611342</v>
      </c>
    </row>
    <row r="62" spans="1:21" x14ac:dyDescent="0.25">
      <c r="A62" t="s">
        <v>63</v>
      </c>
      <c r="B62" s="9">
        <v>43235</v>
      </c>
      <c r="C62">
        <v>3023.277782871814</v>
      </c>
      <c r="D62">
        <v>12396.659350357602</v>
      </c>
      <c r="E62">
        <f t="shared" si="5"/>
        <v>5224.5283195798947</v>
      </c>
      <c r="F62">
        <v>5.2245283195798944</v>
      </c>
      <c r="G62" t="e">
        <v>#VALUE!</v>
      </c>
      <c r="H62">
        <v>2057.3997684760684</v>
      </c>
      <c r="I62">
        <v>3023.277782871814</v>
      </c>
      <c r="J62">
        <f t="shared" si="0"/>
        <v>12597.049689058405</v>
      </c>
      <c r="K62">
        <f t="shared" si="1"/>
        <v>200.39033870080311</v>
      </c>
      <c r="L62">
        <f t="shared" si="2"/>
        <v>12597.049689058405</v>
      </c>
      <c r="M62">
        <f t="shared" si="3"/>
        <v>200.39033870080311</v>
      </c>
      <c r="N62" t="s">
        <v>54</v>
      </c>
      <c r="O62" t="s">
        <v>39</v>
      </c>
      <c r="P62" t="s">
        <v>51</v>
      </c>
      <c r="Q62" t="s">
        <v>35</v>
      </c>
      <c r="R62">
        <v>450</v>
      </c>
      <c r="S62">
        <v>250</v>
      </c>
      <c r="T62" s="10">
        <f t="shared" si="4"/>
        <v>43122</v>
      </c>
      <c r="U62">
        <v>24.230677455373812</v>
      </c>
    </row>
    <row r="63" spans="1:21" x14ac:dyDescent="0.25">
      <c r="A63" t="s">
        <v>63</v>
      </c>
      <c r="B63" s="9">
        <v>43172</v>
      </c>
      <c r="C63">
        <v>436.45833333333337</v>
      </c>
      <c r="D63">
        <v>1258.8541666666665</v>
      </c>
      <c r="G63">
        <v>0.66859563685815915</v>
      </c>
      <c r="H63">
        <v>822.39583333333337</v>
      </c>
      <c r="I63">
        <v>436.45833333333337</v>
      </c>
      <c r="J63">
        <f t="shared" si="0"/>
        <v>1695.3125</v>
      </c>
      <c r="K63">
        <f t="shared" si="1"/>
        <v>436.45833333333348</v>
      </c>
      <c r="L63">
        <f t="shared" si="2"/>
        <v>1695.3125</v>
      </c>
      <c r="M63">
        <f t="shared" si="3"/>
        <v>436.45833333333348</v>
      </c>
      <c r="N63" t="s">
        <v>54</v>
      </c>
      <c r="O63" t="s">
        <v>39</v>
      </c>
      <c r="P63" t="s">
        <v>51</v>
      </c>
      <c r="Q63" t="s">
        <v>35</v>
      </c>
      <c r="R63">
        <v>450</v>
      </c>
      <c r="S63">
        <v>250</v>
      </c>
      <c r="T63" s="10">
        <f t="shared" si="4"/>
        <v>43122</v>
      </c>
      <c r="U63">
        <v>13.765588476511983</v>
      </c>
    </row>
    <row r="64" spans="1:21" x14ac:dyDescent="0.25">
      <c r="A64" t="s">
        <v>63</v>
      </c>
      <c r="B64" s="9">
        <v>43200</v>
      </c>
      <c r="C64">
        <v>2905.195549242424</v>
      </c>
      <c r="D64">
        <v>5541.755681818182</v>
      </c>
      <c r="G64">
        <v>5.7316265263243169</v>
      </c>
      <c r="H64">
        <v>2394.312618371212</v>
      </c>
      <c r="I64">
        <v>2905.195549242424</v>
      </c>
      <c r="J64">
        <f t="shared" si="0"/>
        <v>8204.7037168560601</v>
      </c>
      <c r="K64">
        <f t="shared" si="1"/>
        <v>2662.9480350378781</v>
      </c>
      <c r="L64">
        <f t="shared" si="2"/>
        <v>8204.7037168560601</v>
      </c>
      <c r="M64">
        <f t="shared" si="3"/>
        <v>2662.9480350378781</v>
      </c>
      <c r="N64" t="s">
        <v>54</v>
      </c>
      <c r="O64" t="s">
        <v>39</v>
      </c>
      <c r="P64" t="s">
        <v>51</v>
      </c>
      <c r="Q64" t="s">
        <v>35</v>
      </c>
      <c r="R64">
        <v>450</v>
      </c>
      <c r="S64">
        <v>250</v>
      </c>
      <c r="T64" s="10">
        <f t="shared" si="4"/>
        <v>43122</v>
      </c>
      <c r="U64">
        <v>28.425142898150057</v>
      </c>
    </row>
    <row r="65" spans="1:21" x14ac:dyDescent="0.25">
      <c r="A65" t="s">
        <v>72</v>
      </c>
      <c r="B65" s="9">
        <v>43235</v>
      </c>
      <c r="C65">
        <v>2682.9080613436599</v>
      </c>
      <c r="D65">
        <v>11284.086395137992</v>
      </c>
      <c r="E65">
        <f t="shared" si="5"/>
        <v>5537.5482933233307</v>
      </c>
      <c r="F65">
        <v>5.5375482933233302</v>
      </c>
      <c r="G65">
        <v>5.8813235791194973</v>
      </c>
      <c r="H65">
        <v>1964.6603586575695</v>
      </c>
      <c r="I65">
        <v>2682.9080613436599</v>
      </c>
      <c r="J65">
        <f t="shared" si="0"/>
        <v>12092.768013602952</v>
      </c>
      <c r="K65">
        <f t="shared" si="1"/>
        <v>808.68161846495968</v>
      </c>
      <c r="L65">
        <f t="shared" si="2"/>
        <v>12092.768013602952</v>
      </c>
      <c r="M65">
        <f t="shared" si="3"/>
        <v>808.68161846495968</v>
      </c>
      <c r="N65" t="s">
        <v>54</v>
      </c>
      <c r="O65" t="s">
        <v>52</v>
      </c>
      <c r="P65" t="s">
        <v>38</v>
      </c>
      <c r="Q65" t="s">
        <v>35</v>
      </c>
      <c r="R65">
        <v>600</v>
      </c>
      <c r="S65">
        <v>150</v>
      </c>
      <c r="T65" s="10">
        <f t="shared" si="4"/>
        <v>43122</v>
      </c>
      <c r="U65">
        <v>44.12591984122507</v>
      </c>
    </row>
    <row r="66" spans="1:21" x14ac:dyDescent="0.25">
      <c r="A66" t="s">
        <v>72</v>
      </c>
      <c r="B66" s="9">
        <v>43172</v>
      </c>
      <c r="C66">
        <v>303.125</v>
      </c>
      <c r="D66">
        <v>896.875</v>
      </c>
      <c r="G66">
        <v>0.41925272045896439</v>
      </c>
      <c r="H66">
        <v>593.75000000000011</v>
      </c>
      <c r="I66">
        <v>303.125</v>
      </c>
      <c r="J66">
        <f t="shared" si="0"/>
        <v>1200</v>
      </c>
      <c r="K66">
        <f t="shared" si="1"/>
        <v>303.125</v>
      </c>
      <c r="L66">
        <f t="shared" si="2"/>
        <v>1200</v>
      </c>
      <c r="M66">
        <f t="shared" si="3"/>
        <v>303.125</v>
      </c>
      <c r="N66" t="s">
        <v>54</v>
      </c>
      <c r="O66" t="s">
        <v>52</v>
      </c>
      <c r="P66" t="s">
        <v>38</v>
      </c>
      <c r="Q66" t="s">
        <v>35</v>
      </c>
      <c r="R66">
        <v>600</v>
      </c>
      <c r="S66">
        <v>150</v>
      </c>
      <c r="T66" s="10">
        <f t="shared" si="4"/>
        <v>43122</v>
      </c>
      <c r="U66">
        <v>16.907183201225095</v>
      </c>
    </row>
    <row r="67" spans="1:21" x14ac:dyDescent="0.25">
      <c r="A67" t="s">
        <v>72</v>
      </c>
      <c r="B67" s="9">
        <v>43200</v>
      </c>
      <c r="C67">
        <v>2363.5825228832955</v>
      </c>
      <c r="D67">
        <v>4597.9849113272303</v>
      </c>
      <c r="G67">
        <v>4.3529207810045083</v>
      </c>
      <c r="H67">
        <v>2012.3711384439355</v>
      </c>
      <c r="I67">
        <v>2363.5825228832955</v>
      </c>
      <c r="J67">
        <f t="shared" ref="J67:J130" si="6">I67+H67+C67+(E67*86%)</f>
        <v>6739.5361842105267</v>
      </c>
      <c r="K67">
        <f t="shared" ref="K67:K130" si="7">J67-D67</f>
        <v>2141.5512728832964</v>
      </c>
      <c r="L67">
        <f t="shared" ref="L67:L130" si="8">IF(K67&gt;0,J67,D67)</f>
        <v>6739.5361842105267</v>
      </c>
      <c r="M67">
        <f t="shared" ref="M67:M130" si="9">IF(K67&gt;0,K67,K67*-1)</f>
        <v>2141.5512728832964</v>
      </c>
      <c r="N67" t="s">
        <v>54</v>
      </c>
      <c r="O67" t="s">
        <v>52</v>
      </c>
      <c r="P67" t="s">
        <v>38</v>
      </c>
      <c r="Q67" t="s">
        <v>35</v>
      </c>
      <c r="R67">
        <v>600</v>
      </c>
      <c r="S67">
        <v>150</v>
      </c>
      <c r="T67" s="10">
        <f t="shared" si="4"/>
        <v>43122</v>
      </c>
      <c r="U67">
        <v>25.326912364072086</v>
      </c>
    </row>
    <row r="68" spans="1:21" x14ac:dyDescent="0.25">
      <c r="A68" t="s">
        <v>74</v>
      </c>
      <c r="B68" s="9">
        <v>43235</v>
      </c>
      <c r="C68">
        <v>4280.2109922422424</v>
      </c>
      <c r="D68">
        <v>17003.072525650652</v>
      </c>
      <c r="E68">
        <f t="shared" ref="E68:E128" si="10">F68*1000</f>
        <v>5492.5961177794434</v>
      </c>
      <c r="F68">
        <v>5.4925961177794438</v>
      </c>
      <c r="G68">
        <v>3.7882611271350539</v>
      </c>
      <c r="H68">
        <v>2361.0881193693695</v>
      </c>
      <c r="I68">
        <v>4280.2109922422424</v>
      </c>
      <c r="J68">
        <f t="shared" si="6"/>
        <v>15645.142765144175</v>
      </c>
      <c r="K68">
        <f t="shared" si="7"/>
        <v>-1357.9297605064767</v>
      </c>
      <c r="L68">
        <f t="shared" si="8"/>
        <v>17003.072525650652</v>
      </c>
      <c r="M68">
        <f t="shared" si="9"/>
        <v>1357.9297605064767</v>
      </c>
      <c r="N68" t="s">
        <v>54</v>
      </c>
      <c r="O68" t="s">
        <v>52</v>
      </c>
      <c r="P68" t="s">
        <v>42</v>
      </c>
      <c r="Q68" t="s">
        <v>35</v>
      </c>
      <c r="R68">
        <v>600</v>
      </c>
      <c r="S68">
        <v>200</v>
      </c>
      <c r="T68" s="10">
        <f t="shared" ref="T68:T131" si="11">T67</f>
        <v>43122</v>
      </c>
      <c r="U68">
        <v>31.255880709279072</v>
      </c>
    </row>
    <row r="69" spans="1:21" x14ac:dyDescent="0.25">
      <c r="A69" t="s">
        <v>74</v>
      </c>
      <c r="B69" s="9">
        <v>43172</v>
      </c>
      <c r="C69">
        <v>331.25</v>
      </c>
      <c r="D69">
        <v>1009.375</v>
      </c>
      <c r="G69">
        <v>0.4065095189620534</v>
      </c>
      <c r="H69">
        <v>678.125</v>
      </c>
      <c r="I69">
        <v>331.25</v>
      </c>
      <c r="J69">
        <f t="shared" si="6"/>
        <v>1340.625</v>
      </c>
      <c r="K69">
        <f t="shared" si="7"/>
        <v>331.25</v>
      </c>
      <c r="L69">
        <f t="shared" si="8"/>
        <v>1340.625</v>
      </c>
      <c r="M69">
        <f t="shared" si="9"/>
        <v>331.25</v>
      </c>
      <c r="N69" t="s">
        <v>54</v>
      </c>
      <c r="O69" t="s">
        <v>52</v>
      </c>
      <c r="P69" t="s">
        <v>42</v>
      </c>
      <c r="Q69" t="s">
        <v>35</v>
      </c>
      <c r="R69">
        <v>600</v>
      </c>
      <c r="S69">
        <v>200</v>
      </c>
      <c r="T69" s="10">
        <f t="shared" si="11"/>
        <v>43122</v>
      </c>
      <c r="U69">
        <v>15.026437195998245</v>
      </c>
    </row>
    <row r="70" spans="1:21" x14ac:dyDescent="0.25">
      <c r="A70" t="s">
        <v>74</v>
      </c>
      <c r="B70" s="9">
        <v>43200</v>
      </c>
      <c r="C70">
        <v>2770.0449290293041</v>
      </c>
      <c r="D70">
        <v>5101.2033539377289</v>
      </c>
      <c r="G70">
        <v>5.9855146273394251</v>
      </c>
      <c r="H70">
        <v>2148.8667582417584</v>
      </c>
      <c r="I70">
        <v>2770.0449290293041</v>
      </c>
      <c r="J70">
        <f t="shared" si="6"/>
        <v>7688.9566163003656</v>
      </c>
      <c r="K70">
        <f t="shared" si="7"/>
        <v>2587.7532623626366</v>
      </c>
      <c r="L70">
        <f t="shared" si="8"/>
        <v>7688.9566163003656</v>
      </c>
      <c r="M70">
        <f t="shared" si="9"/>
        <v>2587.7532623626366</v>
      </c>
      <c r="N70" t="s">
        <v>54</v>
      </c>
      <c r="O70" t="s">
        <v>52</v>
      </c>
      <c r="P70" t="s">
        <v>42</v>
      </c>
      <c r="Q70" t="s">
        <v>35</v>
      </c>
      <c r="R70">
        <v>600</v>
      </c>
      <c r="S70">
        <v>200</v>
      </c>
      <c r="T70" s="10">
        <f t="shared" si="11"/>
        <v>43122</v>
      </c>
      <c r="U70">
        <v>36.97475206491994</v>
      </c>
    </row>
    <row r="71" spans="1:21" x14ac:dyDescent="0.25">
      <c r="A71" t="s">
        <v>94</v>
      </c>
      <c r="B71" s="9">
        <v>43235</v>
      </c>
      <c r="C71">
        <v>2508.5910406988155</v>
      </c>
      <c r="D71">
        <v>10891.56548534319</v>
      </c>
      <c r="E71">
        <f t="shared" si="10"/>
        <v>5054.6099024756186</v>
      </c>
      <c r="F71">
        <v>5.0546099024756188</v>
      </c>
      <c r="G71">
        <v>3.8447152571961678</v>
      </c>
      <c r="H71">
        <v>1525.973814859648</v>
      </c>
      <c r="I71">
        <v>2508.5910406988155</v>
      </c>
      <c r="J71">
        <f t="shared" si="6"/>
        <v>10890.12041238631</v>
      </c>
      <c r="K71">
        <f t="shared" si="7"/>
        <v>-1.4450729568798124</v>
      </c>
      <c r="L71">
        <f t="shared" si="8"/>
        <v>10891.56548534319</v>
      </c>
      <c r="M71">
        <f t="shared" si="9"/>
        <v>1.4450729568798124</v>
      </c>
      <c r="N71" t="s">
        <v>54</v>
      </c>
      <c r="O71" t="s">
        <v>52</v>
      </c>
      <c r="P71" t="s">
        <v>51</v>
      </c>
      <c r="Q71" t="s">
        <v>35</v>
      </c>
      <c r="R71">
        <v>600</v>
      </c>
      <c r="S71">
        <v>250</v>
      </c>
      <c r="T71" s="10">
        <f t="shared" si="11"/>
        <v>43122</v>
      </c>
      <c r="U71">
        <v>40.753852719577353</v>
      </c>
    </row>
    <row r="72" spans="1:21" x14ac:dyDescent="0.25">
      <c r="A72" t="s">
        <v>94</v>
      </c>
      <c r="B72" s="9">
        <v>43172</v>
      </c>
      <c r="C72">
        <v>437.50000000000006</v>
      </c>
      <c r="D72">
        <v>1246.875</v>
      </c>
      <c r="G72">
        <v>0.57329979434895861</v>
      </c>
      <c r="H72">
        <v>809.375</v>
      </c>
      <c r="I72">
        <v>437.50000000000006</v>
      </c>
      <c r="J72">
        <f t="shared" si="6"/>
        <v>1684.375</v>
      </c>
      <c r="K72">
        <f t="shared" si="7"/>
        <v>437.5</v>
      </c>
      <c r="L72">
        <f t="shared" si="8"/>
        <v>1684.375</v>
      </c>
      <c r="M72">
        <f t="shared" si="9"/>
        <v>437.5</v>
      </c>
      <c r="N72" t="s">
        <v>54</v>
      </c>
      <c r="O72" t="s">
        <v>52</v>
      </c>
      <c r="P72" t="s">
        <v>51</v>
      </c>
      <c r="Q72" t="s">
        <v>35</v>
      </c>
      <c r="R72">
        <v>600</v>
      </c>
      <c r="S72">
        <v>250</v>
      </c>
      <c r="T72" s="10">
        <f t="shared" si="11"/>
        <v>43122</v>
      </c>
      <c r="U72">
        <v>15.481225119117573</v>
      </c>
    </row>
    <row r="73" spans="1:21" x14ac:dyDescent="0.25">
      <c r="A73" t="s">
        <v>94</v>
      </c>
      <c r="B73" s="9">
        <v>43200</v>
      </c>
      <c r="C73">
        <v>2038.709239130435</v>
      </c>
      <c r="D73">
        <v>3915.4415760869565</v>
      </c>
      <c r="G73">
        <v>3.3168219267311727</v>
      </c>
      <c r="H73">
        <v>1693.9198369565217</v>
      </c>
      <c r="I73">
        <v>2038.709239130435</v>
      </c>
      <c r="J73">
        <f t="shared" si="6"/>
        <v>5771.3383152173919</v>
      </c>
      <c r="K73">
        <f t="shared" si="7"/>
        <v>1855.8967391304354</v>
      </c>
      <c r="L73">
        <f t="shared" si="8"/>
        <v>5771.3383152173919</v>
      </c>
      <c r="M73">
        <f t="shared" si="9"/>
        <v>1855.8967391304354</v>
      </c>
      <c r="N73" t="s">
        <v>54</v>
      </c>
      <c r="O73" t="s">
        <v>52</v>
      </c>
      <c r="P73" t="s">
        <v>51</v>
      </c>
      <c r="Q73" t="s">
        <v>35</v>
      </c>
      <c r="R73">
        <v>600</v>
      </c>
      <c r="S73">
        <v>250</v>
      </c>
      <c r="T73" s="10">
        <f t="shared" si="11"/>
        <v>43122</v>
      </c>
      <c r="U73">
        <v>23.951224045044505</v>
      </c>
    </row>
    <row r="74" spans="1:21" x14ac:dyDescent="0.25">
      <c r="A74" t="s">
        <v>48</v>
      </c>
      <c r="B74" s="9">
        <v>43235</v>
      </c>
      <c r="C74">
        <v>2355.1744411801337</v>
      </c>
      <c r="D74">
        <v>9842.9458779479537</v>
      </c>
      <c r="E74">
        <f t="shared" si="10"/>
        <v>5687.9801200300071</v>
      </c>
      <c r="F74">
        <v>5.6879801200300069</v>
      </c>
      <c r="G74">
        <v>4.2067740376566354</v>
      </c>
      <c r="H74">
        <v>1393.5423313832946</v>
      </c>
      <c r="I74">
        <v>2355.1744411801337</v>
      </c>
      <c r="J74">
        <f t="shared" si="6"/>
        <v>10995.554116969368</v>
      </c>
      <c r="K74">
        <f t="shared" si="7"/>
        <v>1152.6082390214142</v>
      </c>
      <c r="L74">
        <f t="shared" si="8"/>
        <v>10995.554116969368</v>
      </c>
      <c r="M74">
        <f t="shared" si="9"/>
        <v>1152.6082390214142</v>
      </c>
      <c r="N74" t="s">
        <v>40</v>
      </c>
      <c r="O74" t="s">
        <v>47</v>
      </c>
      <c r="P74" t="s">
        <v>38</v>
      </c>
      <c r="Q74" t="s">
        <v>25</v>
      </c>
      <c r="R74">
        <v>150</v>
      </c>
      <c r="S74">
        <v>150</v>
      </c>
      <c r="T74" s="10">
        <f t="shared" si="11"/>
        <v>43122</v>
      </c>
      <c r="U74">
        <v>52.398016088282077</v>
      </c>
    </row>
    <row r="75" spans="1:21" x14ac:dyDescent="0.25">
      <c r="A75" t="s">
        <v>48</v>
      </c>
      <c r="B75" s="9">
        <v>43172</v>
      </c>
      <c r="C75">
        <v>106.25000000000003</v>
      </c>
      <c r="D75">
        <v>318.75</v>
      </c>
      <c r="G75">
        <v>0.19004922250781284</v>
      </c>
      <c r="H75">
        <v>212.5</v>
      </c>
      <c r="I75">
        <v>106.25000000000003</v>
      </c>
      <c r="J75">
        <f t="shared" si="6"/>
        <v>425</v>
      </c>
      <c r="K75">
        <f t="shared" si="7"/>
        <v>106.25</v>
      </c>
      <c r="L75">
        <f t="shared" si="8"/>
        <v>425</v>
      </c>
      <c r="M75">
        <f t="shared" si="9"/>
        <v>106.25</v>
      </c>
      <c r="N75" t="s">
        <v>40</v>
      </c>
      <c r="O75" t="s">
        <v>47</v>
      </c>
      <c r="P75" t="s">
        <v>38</v>
      </c>
      <c r="Q75" t="s">
        <v>25</v>
      </c>
      <c r="R75">
        <v>150</v>
      </c>
      <c r="S75">
        <v>150</v>
      </c>
      <c r="T75" s="10">
        <f t="shared" si="11"/>
        <v>43122</v>
      </c>
      <c r="U75">
        <v>36.494501231597262</v>
      </c>
    </row>
    <row r="76" spans="1:21" x14ac:dyDescent="0.25">
      <c r="A76" t="s">
        <v>48</v>
      </c>
      <c r="B76" s="9">
        <v>43200</v>
      </c>
      <c r="C76">
        <v>625.34054487179492</v>
      </c>
      <c r="D76">
        <v>1258.8541666666665</v>
      </c>
      <c r="G76">
        <v>2.3091576115548476</v>
      </c>
      <c r="H76">
        <v>633.51362179487182</v>
      </c>
      <c r="I76">
        <v>625.34054487179492</v>
      </c>
      <c r="J76">
        <f t="shared" si="6"/>
        <v>1884.1947115384617</v>
      </c>
      <c r="K76">
        <f t="shared" si="7"/>
        <v>625.34054487179515</v>
      </c>
      <c r="L76">
        <f t="shared" si="8"/>
        <v>1884.1947115384617</v>
      </c>
      <c r="M76">
        <f t="shared" si="9"/>
        <v>625.34054487179515</v>
      </c>
      <c r="N76" t="s">
        <v>40</v>
      </c>
      <c r="O76" t="s">
        <v>47</v>
      </c>
      <c r="P76" t="s">
        <v>38</v>
      </c>
      <c r="Q76" t="s">
        <v>25</v>
      </c>
      <c r="R76">
        <v>150</v>
      </c>
      <c r="S76">
        <v>200</v>
      </c>
      <c r="T76" s="10">
        <f t="shared" si="11"/>
        <v>43122</v>
      </c>
      <c r="U76">
        <v>46.842497136877157</v>
      </c>
    </row>
    <row r="77" spans="1:21" x14ac:dyDescent="0.25">
      <c r="A77" t="s">
        <v>77</v>
      </c>
      <c r="B77" s="9">
        <v>43235</v>
      </c>
      <c r="C77">
        <v>2827.2154132320288</v>
      </c>
      <c r="D77">
        <v>12034.017784092217</v>
      </c>
      <c r="E77">
        <f t="shared" si="10"/>
        <v>5706.989872468117</v>
      </c>
      <c r="F77">
        <v>5.7069898724681174</v>
      </c>
      <c r="G77">
        <v>2.8879093576997894</v>
      </c>
      <c r="H77">
        <v>1307.0733527183893</v>
      </c>
      <c r="I77">
        <v>2827.2154132320288</v>
      </c>
      <c r="J77">
        <f t="shared" si="6"/>
        <v>11869.515469505026</v>
      </c>
      <c r="K77">
        <f t="shared" si="7"/>
        <v>-164.50231458719099</v>
      </c>
      <c r="L77">
        <f t="shared" si="8"/>
        <v>12034.017784092217</v>
      </c>
      <c r="M77">
        <f t="shared" si="9"/>
        <v>164.50231458719099</v>
      </c>
      <c r="N77" t="s">
        <v>40</v>
      </c>
      <c r="O77" t="s">
        <v>47</v>
      </c>
      <c r="P77" t="s">
        <v>42</v>
      </c>
      <c r="Q77" t="s">
        <v>25</v>
      </c>
      <c r="R77">
        <v>150</v>
      </c>
      <c r="S77">
        <v>200</v>
      </c>
      <c r="T77" s="10">
        <f t="shared" si="11"/>
        <v>43122</v>
      </c>
      <c r="U77">
        <v>47.896336915057702</v>
      </c>
    </row>
    <row r="78" spans="1:21" x14ac:dyDescent="0.25">
      <c r="A78" t="s">
        <v>77</v>
      </c>
      <c r="B78" s="9">
        <v>43172</v>
      </c>
      <c r="C78">
        <v>96.875000000000028</v>
      </c>
      <c r="D78">
        <v>306.25</v>
      </c>
      <c r="G78">
        <v>0.15789776165669625</v>
      </c>
      <c r="H78">
        <v>209.375</v>
      </c>
      <c r="I78">
        <v>96.875000000000028</v>
      </c>
      <c r="J78">
        <f t="shared" si="6"/>
        <v>403.125</v>
      </c>
      <c r="K78">
        <f t="shared" si="7"/>
        <v>96.875</v>
      </c>
      <c r="L78">
        <f t="shared" si="8"/>
        <v>403.125</v>
      </c>
      <c r="M78">
        <f t="shared" si="9"/>
        <v>96.875</v>
      </c>
      <c r="N78" t="s">
        <v>40</v>
      </c>
      <c r="O78" t="s">
        <v>47</v>
      </c>
      <c r="P78" t="s">
        <v>42</v>
      </c>
      <c r="Q78" t="s">
        <v>25</v>
      </c>
      <c r="R78">
        <v>150</v>
      </c>
      <c r="S78">
        <v>200</v>
      </c>
      <c r="T78" s="10">
        <f t="shared" si="11"/>
        <v>43122</v>
      </c>
      <c r="U78">
        <v>28.587046014870054</v>
      </c>
    </row>
    <row r="79" spans="1:21" x14ac:dyDescent="0.25">
      <c r="A79" t="s">
        <v>77</v>
      </c>
      <c r="B79" s="9">
        <v>43200</v>
      </c>
      <c r="C79">
        <v>934.73153409090924</v>
      </c>
      <c r="D79">
        <v>1880.6264204545457</v>
      </c>
      <c r="G79">
        <v>1.9698786198474183</v>
      </c>
      <c r="H79">
        <v>945.8948863636366</v>
      </c>
      <c r="I79">
        <v>934.73153409090924</v>
      </c>
      <c r="J79">
        <f t="shared" si="6"/>
        <v>2815.357954545455</v>
      </c>
      <c r="K79">
        <f t="shared" si="7"/>
        <v>934.73153409090924</v>
      </c>
      <c r="L79">
        <f t="shared" si="8"/>
        <v>2815.357954545455</v>
      </c>
      <c r="M79">
        <f t="shared" si="9"/>
        <v>934.73153409090924</v>
      </c>
      <c r="N79" t="s">
        <v>40</v>
      </c>
      <c r="O79" t="s">
        <v>47</v>
      </c>
      <c r="P79" t="s">
        <v>42</v>
      </c>
      <c r="Q79" t="s">
        <v>25</v>
      </c>
      <c r="R79">
        <v>150</v>
      </c>
      <c r="S79">
        <v>250</v>
      </c>
      <c r="T79" s="10">
        <f t="shared" si="11"/>
        <v>43122</v>
      </c>
      <c r="U79">
        <v>27.426515789809933</v>
      </c>
    </row>
    <row r="80" spans="1:21" x14ac:dyDescent="0.25">
      <c r="A80" t="s">
        <v>86</v>
      </c>
      <c r="B80" s="9">
        <v>43235</v>
      </c>
      <c r="C80">
        <v>3019.6727892910731</v>
      </c>
      <c r="D80">
        <v>12490.207649568643</v>
      </c>
      <c r="E80">
        <f t="shared" si="10"/>
        <v>6188.655757689422</v>
      </c>
      <c r="F80">
        <v>6.1886557576894221</v>
      </c>
      <c r="G80">
        <v>3.1968087144982356</v>
      </c>
      <c r="H80">
        <v>1521.0810905851463</v>
      </c>
      <c r="I80">
        <v>3019.6727892910731</v>
      </c>
      <c r="J80">
        <f t="shared" si="6"/>
        <v>12882.670620780194</v>
      </c>
      <c r="K80">
        <f t="shared" si="7"/>
        <v>392.46297121155112</v>
      </c>
      <c r="L80">
        <f t="shared" si="8"/>
        <v>12882.670620780194</v>
      </c>
      <c r="M80">
        <f t="shared" si="9"/>
        <v>392.46297121155112</v>
      </c>
      <c r="N80" t="s">
        <v>40</v>
      </c>
      <c r="O80" t="s">
        <v>47</v>
      </c>
      <c r="P80" t="s">
        <v>51</v>
      </c>
      <c r="Q80" t="s">
        <v>25</v>
      </c>
      <c r="R80">
        <v>150</v>
      </c>
      <c r="S80">
        <v>250</v>
      </c>
      <c r="T80" s="10">
        <f t="shared" si="11"/>
        <v>43122</v>
      </c>
      <c r="U80">
        <v>35.063869052987393</v>
      </c>
    </row>
    <row r="81" spans="1:21" x14ac:dyDescent="0.25">
      <c r="A81" t="s">
        <v>86</v>
      </c>
      <c r="B81" s="9">
        <v>43172</v>
      </c>
      <c r="C81">
        <v>100.00000000000003</v>
      </c>
      <c r="D81">
        <v>334.37500000000006</v>
      </c>
      <c r="G81">
        <v>0.28258618539166624</v>
      </c>
      <c r="H81">
        <v>234.37500000000006</v>
      </c>
      <c r="I81">
        <v>100.00000000000003</v>
      </c>
      <c r="J81">
        <f t="shared" si="6"/>
        <v>434.37500000000011</v>
      </c>
      <c r="K81">
        <f t="shared" si="7"/>
        <v>100.00000000000006</v>
      </c>
      <c r="L81">
        <f t="shared" si="8"/>
        <v>434.37500000000011</v>
      </c>
      <c r="M81">
        <f t="shared" si="9"/>
        <v>100.00000000000006</v>
      </c>
      <c r="N81" t="s">
        <v>40</v>
      </c>
      <c r="O81" t="s">
        <v>47</v>
      </c>
      <c r="P81" t="s">
        <v>51</v>
      </c>
      <c r="Q81" t="s">
        <v>25</v>
      </c>
      <c r="R81">
        <v>150</v>
      </c>
      <c r="S81">
        <v>250</v>
      </c>
      <c r="T81" s="10">
        <f t="shared" si="11"/>
        <v>43122</v>
      </c>
      <c r="U81">
        <v>41.094244590978199</v>
      </c>
    </row>
    <row r="82" spans="1:21" x14ac:dyDescent="0.25">
      <c r="A82" t="s">
        <v>86</v>
      </c>
      <c r="B82" s="9">
        <v>43200</v>
      </c>
      <c r="C82">
        <v>791.171875</v>
      </c>
      <c r="D82">
        <v>1779.9482904704944</v>
      </c>
      <c r="G82" t="e">
        <v>#VALUE!</v>
      </c>
      <c r="H82">
        <v>988.7764154704945</v>
      </c>
      <c r="I82">
        <v>791.171875</v>
      </c>
      <c r="J82">
        <f t="shared" si="6"/>
        <v>2571.1201654704946</v>
      </c>
      <c r="K82">
        <f t="shared" si="7"/>
        <v>791.17187500000023</v>
      </c>
      <c r="L82">
        <f t="shared" si="8"/>
        <v>2571.1201654704946</v>
      </c>
      <c r="M82">
        <f t="shared" si="9"/>
        <v>791.17187500000023</v>
      </c>
      <c r="N82" t="s">
        <v>40</v>
      </c>
      <c r="O82" t="s">
        <v>47</v>
      </c>
      <c r="P82" t="s">
        <v>51</v>
      </c>
      <c r="Q82" t="s">
        <v>25</v>
      </c>
      <c r="R82">
        <v>300</v>
      </c>
      <c r="S82">
        <v>150</v>
      </c>
      <c r="T82" s="10">
        <f t="shared" si="11"/>
        <v>43122</v>
      </c>
      <c r="U82">
        <v>33.077078171395769</v>
      </c>
    </row>
    <row r="83" spans="1:21" x14ac:dyDescent="0.25">
      <c r="A83" t="s">
        <v>70</v>
      </c>
      <c r="B83" s="9">
        <v>43235</v>
      </c>
      <c r="C83">
        <v>2300.751923798799</v>
      </c>
      <c r="D83">
        <v>9687.1627486861871</v>
      </c>
      <c r="E83">
        <f t="shared" si="10"/>
        <v>4481.4520817704415</v>
      </c>
      <c r="F83">
        <v>4.481452081770442</v>
      </c>
      <c r="G83">
        <v>4.2355189436132665</v>
      </c>
      <c r="H83">
        <v>1316.7578711524025</v>
      </c>
      <c r="I83">
        <v>2300.751923798799</v>
      </c>
      <c r="J83">
        <f t="shared" si="6"/>
        <v>9772.3105090725803</v>
      </c>
      <c r="K83">
        <f t="shared" si="7"/>
        <v>85.147760386393202</v>
      </c>
      <c r="L83">
        <f t="shared" si="8"/>
        <v>9772.3105090725803</v>
      </c>
      <c r="M83">
        <f t="shared" si="9"/>
        <v>85.147760386393202</v>
      </c>
      <c r="N83" t="s">
        <v>40</v>
      </c>
      <c r="O83" t="s">
        <v>44</v>
      </c>
      <c r="P83" t="s">
        <v>38</v>
      </c>
      <c r="Q83" t="s">
        <v>25</v>
      </c>
      <c r="R83">
        <v>300</v>
      </c>
      <c r="S83">
        <v>150</v>
      </c>
      <c r="T83" s="10">
        <f t="shared" si="11"/>
        <v>43122</v>
      </c>
      <c r="U83">
        <v>49.855398554680882</v>
      </c>
    </row>
    <row r="84" spans="1:21" x14ac:dyDescent="0.25">
      <c r="A84" t="s">
        <v>70</v>
      </c>
      <c r="B84" s="9">
        <v>43172</v>
      </c>
      <c r="C84">
        <v>75.000000000000043</v>
      </c>
      <c r="D84">
        <v>221.87500000000006</v>
      </c>
      <c r="G84">
        <v>0.26598787306770844</v>
      </c>
      <c r="H84">
        <v>146.87500000000006</v>
      </c>
      <c r="I84">
        <v>75.000000000000043</v>
      </c>
      <c r="J84">
        <f t="shared" si="6"/>
        <v>296.87500000000017</v>
      </c>
      <c r="K84">
        <f t="shared" si="7"/>
        <v>75.000000000000114</v>
      </c>
      <c r="L84">
        <f t="shared" si="8"/>
        <v>296.87500000000017</v>
      </c>
      <c r="M84">
        <f t="shared" si="9"/>
        <v>75.000000000000114</v>
      </c>
      <c r="N84" t="s">
        <v>40</v>
      </c>
      <c r="O84" t="s">
        <v>44</v>
      </c>
      <c r="P84" t="s">
        <v>38</v>
      </c>
      <c r="Q84" t="s">
        <v>25</v>
      </c>
      <c r="R84">
        <v>300</v>
      </c>
      <c r="S84">
        <v>150</v>
      </c>
      <c r="T84" s="10">
        <f t="shared" si="11"/>
        <v>43122</v>
      </c>
      <c r="U84">
        <v>78.339691105119002</v>
      </c>
    </row>
    <row r="85" spans="1:21" x14ac:dyDescent="0.25">
      <c r="A85" t="s">
        <v>70</v>
      </c>
      <c r="B85" s="9">
        <v>43200</v>
      </c>
      <c r="C85">
        <v>559.90484022556404</v>
      </c>
      <c r="D85">
        <v>1394.4454887218046</v>
      </c>
      <c r="G85">
        <v>2.7465031302144656</v>
      </c>
      <c r="H85">
        <v>834.54064849624069</v>
      </c>
      <c r="I85">
        <v>559.90484022556404</v>
      </c>
      <c r="J85">
        <f t="shared" si="6"/>
        <v>1954.3503289473688</v>
      </c>
      <c r="K85">
        <f t="shared" si="7"/>
        <v>559.90484022556416</v>
      </c>
      <c r="L85">
        <f t="shared" si="8"/>
        <v>1954.3503289473688</v>
      </c>
      <c r="M85">
        <f t="shared" si="9"/>
        <v>559.90484022556416</v>
      </c>
      <c r="N85" t="s">
        <v>40</v>
      </c>
      <c r="O85" t="s">
        <v>44</v>
      </c>
      <c r="P85" t="s">
        <v>38</v>
      </c>
      <c r="Q85" t="s">
        <v>25</v>
      </c>
      <c r="R85">
        <v>300</v>
      </c>
      <c r="S85">
        <v>200</v>
      </c>
      <c r="T85" s="10">
        <f t="shared" si="11"/>
        <v>43122</v>
      </c>
      <c r="U85">
        <v>37.190356840222648</v>
      </c>
    </row>
    <row r="86" spans="1:21" x14ac:dyDescent="0.25">
      <c r="A86" t="s">
        <v>59</v>
      </c>
      <c r="B86" s="9">
        <v>43235</v>
      </c>
      <c r="C86">
        <v>2673.3964646464647</v>
      </c>
      <c r="D86">
        <v>10321.971275252527</v>
      </c>
      <c r="E86">
        <f t="shared" si="10"/>
        <v>5862.2524381095272</v>
      </c>
      <c r="F86">
        <v>5.8622524381095271</v>
      </c>
      <c r="G86">
        <v>4.1292011964635584</v>
      </c>
      <c r="H86">
        <v>1498.6205808080811</v>
      </c>
      <c r="I86">
        <v>2673.3964646464647</v>
      </c>
      <c r="J86">
        <f t="shared" si="6"/>
        <v>11886.950606875205</v>
      </c>
      <c r="K86">
        <f t="shared" si="7"/>
        <v>1564.9793316226787</v>
      </c>
      <c r="L86">
        <f t="shared" si="8"/>
        <v>11886.950606875205</v>
      </c>
      <c r="M86">
        <f t="shared" si="9"/>
        <v>1564.9793316226787</v>
      </c>
      <c r="N86" t="s">
        <v>40</v>
      </c>
      <c r="O86" t="s">
        <v>44</v>
      </c>
      <c r="P86" t="s">
        <v>42</v>
      </c>
      <c r="Q86" t="s">
        <v>25</v>
      </c>
      <c r="R86">
        <v>300</v>
      </c>
      <c r="S86">
        <v>200</v>
      </c>
      <c r="T86" s="10">
        <f t="shared" si="11"/>
        <v>43122</v>
      </c>
      <c r="U86">
        <v>42.444793959545819</v>
      </c>
    </row>
    <row r="87" spans="1:21" x14ac:dyDescent="0.25">
      <c r="A87" t="s">
        <v>59</v>
      </c>
      <c r="B87" s="9">
        <v>43172</v>
      </c>
      <c r="C87">
        <v>143.75</v>
      </c>
      <c r="D87">
        <v>418.75</v>
      </c>
      <c r="G87">
        <v>0.16653868944804676</v>
      </c>
      <c r="H87">
        <v>275</v>
      </c>
      <c r="I87">
        <v>143.75</v>
      </c>
      <c r="J87">
        <f t="shared" si="6"/>
        <v>562.5</v>
      </c>
      <c r="K87">
        <f t="shared" si="7"/>
        <v>143.75</v>
      </c>
      <c r="L87">
        <f t="shared" si="8"/>
        <v>562.5</v>
      </c>
      <c r="M87">
        <f t="shared" si="9"/>
        <v>143.75</v>
      </c>
      <c r="N87" t="s">
        <v>40</v>
      </c>
      <c r="O87" t="s">
        <v>44</v>
      </c>
      <c r="P87" t="s">
        <v>42</v>
      </c>
      <c r="Q87" t="s">
        <v>25</v>
      </c>
      <c r="R87">
        <v>300</v>
      </c>
      <c r="S87">
        <v>200</v>
      </c>
      <c r="T87" s="10">
        <f t="shared" si="11"/>
        <v>43122</v>
      </c>
      <c r="U87">
        <v>30.114342259089156</v>
      </c>
    </row>
    <row r="88" spans="1:21" x14ac:dyDescent="0.25">
      <c r="A88" t="s">
        <v>59</v>
      </c>
      <c r="B88" s="9">
        <v>43200</v>
      </c>
      <c r="C88">
        <v>971.74479166666697</v>
      </c>
      <c r="D88">
        <v>1950.7743969298251</v>
      </c>
      <c r="G88">
        <v>3.9757078465706686</v>
      </c>
      <c r="H88">
        <v>948.10855263157919</v>
      </c>
      <c r="I88">
        <v>971.74479166666697</v>
      </c>
      <c r="J88">
        <f t="shared" si="6"/>
        <v>2891.5981359649131</v>
      </c>
      <c r="K88">
        <f t="shared" si="7"/>
        <v>940.82373903508801</v>
      </c>
      <c r="L88">
        <f t="shared" si="8"/>
        <v>2891.5981359649131</v>
      </c>
      <c r="M88">
        <f t="shared" si="9"/>
        <v>940.82373903508801</v>
      </c>
      <c r="N88" t="s">
        <v>40</v>
      </c>
      <c r="O88" t="s">
        <v>44</v>
      </c>
      <c r="P88" t="s">
        <v>42</v>
      </c>
      <c r="Q88" t="s">
        <v>25</v>
      </c>
      <c r="R88">
        <v>300</v>
      </c>
      <c r="S88">
        <v>250</v>
      </c>
      <c r="T88" s="10">
        <f t="shared" si="11"/>
        <v>43122</v>
      </c>
      <c r="U88">
        <v>39.861541785264343</v>
      </c>
    </row>
    <row r="89" spans="1:21" x14ac:dyDescent="0.25">
      <c r="A89" t="s">
        <v>75</v>
      </c>
      <c r="B89" s="9">
        <v>43235</v>
      </c>
      <c r="C89">
        <v>3232.9147029046226</v>
      </c>
      <c r="D89">
        <v>13259.341552264939</v>
      </c>
      <c r="E89">
        <f t="shared" si="10"/>
        <v>5845.3075768942235</v>
      </c>
      <c r="F89">
        <v>5.845307576894224</v>
      </c>
      <c r="G89">
        <v>4.7783799994882061</v>
      </c>
      <c r="H89">
        <v>1347.7341442159995</v>
      </c>
      <c r="I89">
        <v>3232.9147029046226</v>
      </c>
      <c r="J89">
        <f t="shared" si="6"/>
        <v>12840.528066154277</v>
      </c>
      <c r="K89">
        <f t="shared" si="7"/>
        <v>-418.81348611066278</v>
      </c>
      <c r="L89">
        <f t="shared" si="8"/>
        <v>13259.341552264939</v>
      </c>
      <c r="M89">
        <f t="shared" si="9"/>
        <v>418.81348611066278</v>
      </c>
      <c r="N89" t="s">
        <v>40</v>
      </c>
      <c r="O89" t="s">
        <v>44</v>
      </c>
      <c r="P89" t="s">
        <v>51</v>
      </c>
      <c r="Q89" t="s">
        <v>25</v>
      </c>
      <c r="R89">
        <v>300</v>
      </c>
      <c r="S89">
        <v>250</v>
      </c>
      <c r="T89" s="10">
        <f t="shared" si="11"/>
        <v>43122</v>
      </c>
      <c r="U89">
        <v>65.505439823423544</v>
      </c>
    </row>
    <row r="90" spans="1:21" x14ac:dyDescent="0.25">
      <c r="A90" t="s">
        <v>75</v>
      </c>
      <c r="B90" s="9">
        <v>43172</v>
      </c>
      <c r="C90">
        <v>106.25</v>
      </c>
      <c r="D90">
        <v>315.625</v>
      </c>
      <c r="G90">
        <v>0.16367234331666644</v>
      </c>
      <c r="H90">
        <v>209.37500000000003</v>
      </c>
      <c r="I90">
        <v>106.25</v>
      </c>
      <c r="J90">
        <f t="shared" si="6"/>
        <v>421.875</v>
      </c>
      <c r="K90">
        <f t="shared" si="7"/>
        <v>106.25</v>
      </c>
      <c r="L90">
        <f t="shared" si="8"/>
        <v>421.875</v>
      </c>
      <c r="M90">
        <f t="shared" si="9"/>
        <v>106.25</v>
      </c>
      <c r="N90" t="s">
        <v>40</v>
      </c>
      <c r="O90" t="s">
        <v>44</v>
      </c>
      <c r="P90" t="s">
        <v>51</v>
      </c>
      <c r="Q90" t="s">
        <v>25</v>
      </c>
      <c r="R90">
        <v>300</v>
      </c>
      <c r="S90">
        <v>250</v>
      </c>
      <c r="T90" s="10">
        <f t="shared" si="11"/>
        <v>43122</v>
      </c>
      <c r="U90">
        <v>39.778653801010016</v>
      </c>
    </row>
    <row r="91" spans="1:21" x14ac:dyDescent="0.25">
      <c r="A91" t="s">
        <v>75</v>
      </c>
      <c r="B91" s="9">
        <v>43200</v>
      </c>
      <c r="C91">
        <v>716.27752976190482</v>
      </c>
      <c r="D91">
        <v>1604.7269345238096</v>
      </c>
      <c r="G91">
        <v>2.9446389767487871</v>
      </c>
      <c r="H91">
        <v>888.44940476190482</v>
      </c>
      <c r="I91">
        <v>716.27752976190482</v>
      </c>
      <c r="J91">
        <f t="shared" si="6"/>
        <v>2321.0044642857147</v>
      </c>
      <c r="K91">
        <f t="shared" si="7"/>
        <v>716.27752976190504</v>
      </c>
      <c r="L91">
        <f t="shared" si="8"/>
        <v>2321.0044642857147</v>
      </c>
      <c r="M91">
        <f t="shared" si="9"/>
        <v>716.27752976190504</v>
      </c>
      <c r="N91" t="s">
        <v>40</v>
      </c>
      <c r="O91" t="s">
        <v>44</v>
      </c>
      <c r="P91" t="s">
        <v>51</v>
      </c>
      <c r="Q91" t="s">
        <v>25</v>
      </c>
      <c r="R91">
        <v>450</v>
      </c>
      <c r="S91">
        <v>150</v>
      </c>
      <c r="T91" s="10">
        <f t="shared" si="11"/>
        <v>43122</v>
      </c>
      <c r="U91">
        <v>38.607672858184856</v>
      </c>
    </row>
    <row r="92" spans="1:21" x14ac:dyDescent="0.25">
      <c r="A92" t="s">
        <v>41</v>
      </c>
      <c r="B92" s="9">
        <v>43235</v>
      </c>
      <c r="C92">
        <v>2077.5634955322457</v>
      </c>
      <c r="D92">
        <v>8426.6644813519833</v>
      </c>
      <c r="E92">
        <f t="shared" si="10"/>
        <v>5819.082426856713</v>
      </c>
      <c r="F92">
        <v>5.8190824268567134</v>
      </c>
      <c r="G92">
        <v>4.6777786239119221</v>
      </c>
      <c r="H92">
        <v>1281.3216297591298</v>
      </c>
      <c r="I92">
        <v>2077.5634955322457</v>
      </c>
      <c r="J92">
        <f t="shared" si="6"/>
        <v>10440.859507920395</v>
      </c>
      <c r="K92">
        <f t="shared" si="7"/>
        <v>2014.1950265684118</v>
      </c>
      <c r="L92">
        <f t="shared" si="8"/>
        <v>10440.859507920395</v>
      </c>
      <c r="M92">
        <f t="shared" si="9"/>
        <v>2014.1950265684118</v>
      </c>
      <c r="N92" t="s">
        <v>40</v>
      </c>
      <c r="O92" t="s">
        <v>39</v>
      </c>
      <c r="P92" t="s">
        <v>38</v>
      </c>
      <c r="Q92" t="s">
        <v>25</v>
      </c>
      <c r="R92">
        <v>450</v>
      </c>
      <c r="S92">
        <v>150</v>
      </c>
      <c r="T92" s="10">
        <f t="shared" si="11"/>
        <v>43122</v>
      </c>
      <c r="U92">
        <v>60.732325683688998</v>
      </c>
    </row>
    <row r="93" spans="1:21" x14ac:dyDescent="0.25">
      <c r="A93" t="s">
        <v>41</v>
      </c>
      <c r="B93" s="9">
        <v>43172</v>
      </c>
      <c r="C93">
        <v>143.75000000000003</v>
      </c>
      <c r="D93">
        <v>440.625</v>
      </c>
      <c r="G93">
        <v>0.22162356504166653</v>
      </c>
      <c r="H93">
        <v>296.875</v>
      </c>
      <c r="I93">
        <v>143.75000000000003</v>
      </c>
      <c r="J93">
        <f t="shared" si="6"/>
        <v>584.375</v>
      </c>
      <c r="K93">
        <f t="shared" si="7"/>
        <v>143.75</v>
      </c>
      <c r="L93">
        <f t="shared" si="8"/>
        <v>584.375</v>
      </c>
      <c r="M93">
        <f t="shared" si="9"/>
        <v>143.75</v>
      </c>
      <c r="N93" t="s">
        <v>40</v>
      </c>
      <c r="O93" t="s">
        <v>39</v>
      </c>
      <c r="P93" t="s">
        <v>38</v>
      </c>
      <c r="Q93" t="s">
        <v>25</v>
      </c>
      <c r="R93">
        <v>450</v>
      </c>
      <c r="S93">
        <v>150</v>
      </c>
      <c r="T93" s="10">
        <f t="shared" si="11"/>
        <v>43122</v>
      </c>
      <c r="U93">
        <v>36.253439285747255</v>
      </c>
    </row>
    <row r="94" spans="1:21" x14ac:dyDescent="0.25">
      <c r="A94" t="s">
        <v>41</v>
      </c>
      <c r="B94" s="9">
        <v>43200</v>
      </c>
      <c r="C94">
        <v>850.74404761904771</v>
      </c>
      <c r="D94">
        <v>1945.592948717949</v>
      </c>
      <c r="G94">
        <v>3.2763842410988464</v>
      </c>
      <c r="H94">
        <v>1094.848901098901</v>
      </c>
      <c r="I94">
        <v>850.74404761904771</v>
      </c>
      <c r="J94">
        <f t="shared" si="6"/>
        <v>2796.3369963369964</v>
      </c>
      <c r="K94">
        <f t="shared" si="7"/>
        <v>850.74404761904748</v>
      </c>
      <c r="L94">
        <f t="shared" si="8"/>
        <v>2796.3369963369964</v>
      </c>
      <c r="M94">
        <f t="shared" si="9"/>
        <v>850.74404761904748</v>
      </c>
      <c r="N94" t="s">
        <v>40</v>
      </c>
      <c r="O94" t="s">
        <v>39</v>
      </c>
      <c r="P94" t="s">
        <v>38</v>
      </c>
      <c r="Q94" t="s">
        <v>25</v>
      </c>
      <c r="R94">
        <v>450</v>
      </c>
      <c r="S94">
        <v>200</v>
      </c>
      <c r="T94" s="10">
        <f t="shared" si="11"/>
        <v>43122</v>
      </c>
      <c r="U94">
        <v>37.872983312360667</v>
      </c>
    </row>
    <row r="95" spans="1:21" x14ac:dyDescent="0.25">
      <c r="A95" t="s">
        <v>43</v>
      </c>
      <c r="B95" s="9">
        <v>43235</v>
      </c>
      <c r="C95">
        <v>1948.0411736946774</v>
      </c>
      <c r="D95">
        <v>7844.5847869686859</v>
      </c>
      <c r="E95">
        <f t="shared" si="10"/>
        <v>5164.852775693922</v>
      </c>
      <c r="F95">
        <v>5.1648527756939222</v>
      </c>
      <c r="G95">
        <v>4.5760364679159071</v>
      </c>
      <c r="H95">
        <v>1100.8160371793579</v>
      </c>
      <c r="I95">
        <v>1948.0411736946774</v>
      </c>
      <c r="J95">
        <f t="shared" si="6"/>
        <v>9438.6717716654857</v>
      </c>
      <c r="K95">
        <f t="shared" si="7"/>
        <v>1594.0869846967998</v>
      </c>
      <c r="L95">
        <f t="shared" si="8"/>
        <v>9438.6717716654857</v>
      </c>
      <c r="M95">
        <f t="shared" si="9"/>
        <v>1594.0869846967998</v>
      </c>
      <c r="N95" t="s">
        <v>40</v>
      </c>
      <c r="O95" t="s">
        <v>39</v>
      </c>
      <c r="P95" t="s">
        <v>42</v>
      </c>
      <c r="Q95" t="s">
        <v>25</v>
      </c>
      <c r="R95">
        <v>450</v>
      </c>
      <c r="S95">
        <v>200</v>
      </c>
      <c r="T95" s="10">
        <f t="shared" si="11"/>
        <v>43122</v>
      </c>
      <c r="U95">
        <v>65.697615985611307</v>
      </c>
    </row>
    <row r="96" spans="1:21" x14ac:dyDescent="0.25">
      <c r="A96" t="s">
        <v>43</v>
      </c>
      <c r="B96" s="9">
        <v>43172</v>
      </c>
      <c r="C96">
        <v>103.12500000000003</v>
      </c>
      <c r="D96">
        <v>350.00000000000006</v>
      </c>
      <c r="G96">
        <v>0.44249281536458246</v>
      </c>
      <c r="H96">
        <v>246.87500000000006</v>
      </c>
      <c r="I96">
        <v>103.12500000000003</v>
      </c>
      <c r="J96">
        <f t="shared" si="6"/>
        <v>453.12500000000011</v>
      </c>
      <c r="K96">
        <f t="shared" si="7"/>
        <v>103.12500000000006</v>
      </c>
      <c r="L96">
        <f t="shared" si="8"/>
        <v>453.12500000000011</v>
      </c>
      <c r="M96">
        <f t="shared" si="9"/>
        <v>103.12500000000006</v>
      </c>
      <c r="N96" t="s">
        <v>40</v>
      </c>
      <c r="O96" t="s">
        <v>39</v>
      </c>
      <c r="P96" t="s">
        <v>42</v>
      </c>
      <c r="Q96" t="s">
        <v>25</v>
      </c>
      <c r="R96">
        <v>450</v>
      </c>
      <c r="S96">
        <v>200</v>
      </c>
      <c r="T96" s="10">
        <f t="shared" si="11"/>
        <v>43122</v>
      </c>
      <c r="U96">
        <v>61.662316886775926</v>
      </c>
    </row>
    <row r="97" spans="1:21" x14ac:dyDescent="0.25">
      <c r="A97" t="s">
        <v>43</v>
      </c>
      <c r="B97" s="9">
        <v>43200</v>
      </c>
      <c r="C97">
        <v>1149.1712947140581</v>
      </c>
      <c r="D97">
        <v>2448.9497536454774</v>
      </c>
      <c r="G97">
        <v>4.3944856129906684</v>
      </c>
      <c r="H97">
        <v>1299.7784589314197</v>
      </c>
      <c r="I97">
        <v>1149.1712947140581</v>
      </c>
      <c r="J97">
        <f t="shared" si="6"/>
        <v>3598.121048359536</v>
      </c>
      <c r="K97">
        <f t="shared" si="7"/>
        <v>1149.1712947140586</v>
      </c>
      <c r="L97">
        <f t="shared" si="8"/>
        <v>3598.121048359536</v>
      </c>
      <c r="M97">
        <f t="shared" si="9"/>
        <v>1149.1712947140586</v>
      </c>
      <c r="N97" t="s">
        <v>40</v>
      </c>
      <c r="O97" t="s">
        <v>39</v>
      </c>
      <c r="P97" t="s">
        <v>42</v>
      </c>
      <c r="Q97" t="s">
        <v>25</v>
      </c>
      <c r="R97">
        <v>450</v>
      </c>
      <c r="S97">
        <v>250</v>
      </c>
      <c r="T97" s="10">
        <f t="shared" si="11"/>
        <v>43122</v>
      </c>
      <c r="U97">
        <v>36.858620735886497</v>
      </c>
    </row>
    <row r="98" spans="1:21" x14ac:dyDescent="0.25">
      <c r="A98" t="s">
        <v>96</v>
      </c>
      <c r="B98" s="9">
        <v>43235</v>
      </c>
      <c r="C98">
        <v>2503.372254326951</v>
      </c>
      <c r="D98">
        <v>10689.13105198091</v>
      </c>
      <c r="E98">
        <f t="shared" si="10"/>
        <v>6283.9595836459102</v>
      </c>
      <c r="F98">
        <v>6.2839595836459106</v>
      </c>
      <c r="G98">
        <v>5.7026530401779745</v>
      </c>
      <c r="H98">
        <v>1793.8544901098271</v>
      </c>
      <c r="I98">
        <v>2503.372254326951</v>
      </c>
      <c r="J98">
        <f t="shared" si="6"/>
        <v>12204.804240699214</v>
      </c>
      <c r="K98">
        <f t="shared" si="7"/>
        <v>1515.6731887183032</v>
      </c>
      <c r="L98">
        <f t="shared" si="8"/>
        <v>12204.804240699214</v>
      </c>
      <c r="M98">
        <f t="shared" si="9"/>
        <v>1515.6731887183032</v>
      </c>
      <c r="N98" t="s">
        <v>40</v>
      </c>
      <c r="O98" t="s">
        <v>39</v>
      </c>
      <c r="P98" t="s">
        <v>51</v>
      </c>
      <c r="Q98" t="s">
        <v>25</v>
      </c>
      <c r="R98">
        <v>450</v>
      </c>
      <c r="S98">
        <v>250</v>
      </c>
      <c r="T98" s="10">
        <f t="shared" si="11"/>
        <v>43122</v>
      </c>
      <c r="U98">
        <v>50.33173169035387</v>
      </c>
    </row>
    <row r="99" spans="1:21" x14ac:dyDescent="0.25">
      <c r="A99" t="s">
        <v>96</v>
      </c>
      <c r="B99" s="9">
        <v>43172</v>
      </c>
      <c r="C99">
        <v>100</v>
      </c>
      <c r="D99">
        <v>371.875</v>
      </c>
      <c r="G99">
        <v>0.27611256113749999</v>
      </c>
      <c r="H99">
        <v>271.87500000000006</v>
      </c>
      <c r="I99">
        <v>100</v>
      </c>
      <c r="J99">
        <f t="shared" si="6"/>
        <v>471.87500000000006</v>
      </c>
      <c r="K99">
        <f t="shared" si="7"/>
        <v>100.00000000000006</v>
      </c>
      <c r="L99">
        <f t="shared" si="8"/>
        <v>471.87500000000006</v>
      </c>
      <c r="M99">
        <f t="shared" si="9"/>
        <v>100.00000000000006</v>
      </c>
      <c r="N99" t="s">
        <v>40</v>
      </c>
      <c r="O99" t="s">
        <v>39</v>
      </c>
      <c r="P99" t="s">
        <v>51</v>
      </c>
      <c r="Q99" t="s">
        <v>25</v>
      </c>
      <c r="R99">
        <v>450</v>
      </c>
      <c r="S99">
        <v>250</v>
      </c>
      <c r="T99" s="10">
        <f t="shared" si="11"/>
        <v>43122</v>
      </c>
      <c r="U99">
        <v>41.319972836064665</v>
      </c>
    </row>
    <row r="100" spans="1:21" x14ac:dyDescent="0.25">
      <c r="A100" t="s">
        <v>96</v>
      </c>
      <c r="B100" s="9">
        <v>43200</v>
      </c>
      <c r="C100">
        <v>1163.0993427868432</v>
      </c>
      <c r="D100">
        <v>2373.0821840196841</v>
      </c>
      <c r="G100" t="e">
        <v>#VALUE!</v>
      </c>
      <c r="H100">
        <v>1209.9828412328416</v>
      </c>
      <c r="I100">
        <v>1163.0993427868432</v>
      </c>
      <c r="J100">
        <f t="shared" si="6"/>
        <v>3536.1815268065284</v>
      </c>
      <c r="K100">
        <f t="shared" si="7"/>
        <v>1163.0993427868443</v>
      </c>
      <c r="L100">
        <f t="shared" si="8"/>
        <v>3536.1815268065284</v>
      </c>
      <c r="M100">
        <f t="shared" si="9"/>
        <v>1163.0993427868443</v>
      </c>
      <c r="N100" t="s">
        <v>40</v>
      </c>
      <c r="O100" t="s">
        <v>39</v>
      </c>
      <c r="P100" t="s">
        <v>51</v>
      </c>
      <c r="Q100" t="s">
        <v>25</v>
      </c>
      <c r="R100">
        <v>600</v>
      </c>
      <c r="S100">
        <v>150</v>
      </c>
      <c r="T100" s="10">
        <f t="shared" si="11"/>
        <v>43122</v>
      </c>
      <c r="U100">
        <v>34.523438289158527</v>
      </c>
    </row>
    <row r="101" spans="1:21" x14ac:dyDescent="0.25">
      <c r="A101" t="s">
        <v>62</v>
      </c>
      <c r="B101" s="9">
        <v>43235</v>
      </c>
      <c r="C101">
        <v>2920.7205882352946</v>
      </c>
      <c r="D101">
        <v>11633.205882352942</v>
      </c>
      <c r="E101">
        <f t="shared" si="10"/>
        <v>5094.7327456864214</v>
      </c>
      <c r="F101">
        <v>5.0947327456864215</v>
      </c>
      <c r="G101">
        <v>7.0690530781196586</v>
      </c>
      <c r="H101">
        <v>1748.8676470588234</v>
      </c>
      <c r="I101">
        <v>2920.7205882352946</v>
      </c>
      <c r="J101">
        <f t="shared" si="6"/>
        <v>11971.778984819735</v>
      </c>
      <c r="K101">
        <f t="shared" si="7"/>
        <v>338.57310246679299</v>
      </c>
      <c r="L101">
        <f t="shared" si="8"/>
        <v>11971.778984819735</v>
      </c>
      <c r="M101">
        <f t="shared" si="9"/>
        <v>338.57310246679299</v>
      </c>
      <c r="N101" t="s">
        <v>40</v>
      </c>
      <c r="O101" t="s">
        <v>52</v>
      </c>
      <c r="P101" t="s">
        <v>38</v>
      </c>
      <c r="Q101" t="s">
        <v>25</v>
      </c>
      <c r="R101">
        <v>600</v>
      </c>
      <c r="S101">
        <v>150</v>
      </c>
      <c r="T101" s="10">
        <f t="shared" si="11"/>
        <v>43122</v>
      </c>
      <c r="U101">
        <v>58.9311792097648</v>
      </c>
    </row>
    <row r="102" spans="1:21" x14ac:dyDescent="0.25">
      <c r="A102" t="s">
        <v>62</v>
      </c>
      <c r="B102" s="9">
        <v>43172</v>
      </c>
      <c r="C102">
        <v>103.12500000000001</v>
      </c>
      <c r="D102">
        <v>362.50000000000006</v>
      </c>
      <c r="G102">
        <v>0.33632254431249986</v>
      </c>
      <c r="H102">
        <v>259.375</v>
      </c>
      <c r="I102">
        <v>103.12500000000001</v>
      </c>
      <c r="J102">
        <f t="shared" si="6"/>
        <v>465.625</v>
      </c>
      <c r="K102">
        <f t="shared" si="7"/>
        <v>103.12499999999994</v>
      </c>
      <c r="L102">
        <f t="shared" si="8"/>
        <v>465.625</v>
      </c>
      <c r="M102">
        <f t="shared" si="9"/>
        <v>103.12499999999994</v>
      </c>
      <c r="N102" t="s">
        <v>40</v>
      </c>
      <c r="O102" t="s">
        <v>52</v>
      </c>
      <c r="P102" t="s">
        <v>38</v>
      </c>
      <c r="Q102" t="s">
        <v>25</v>
      </c>
      <c r="R102">
        <v>600</v>
      </c>
      <c r="S102">
        <v>150</v>
      </c>
      <c r="T102" s="10">
        <f t="shared" si="11"/>
        <v>43122</v>
      </c>
      <c r="U102">
        <v>47.37695812407668</v>
      </c>
    </row>
    <row r="103" spans="1:21" x14ac:dyDescent="0.25">
      <c r="A103" t="s">
        <v>62</v>
      </c>
      <c r="B103" s="9">
        <v>43200</v>
      </c>
      <c r="C103">
        <v>982.60218253968264</v>
      </c>
      <c r="D103">
        <v>1429.2361111111111</v>
      </c>
      <c r="G103">
        <v>1.7290873791557797</v>
      </c>
      <c r="H103">
        <v>446.63392857142856</v>
      </c>
      <c r="I103">
        <v>982.60218253968264</v>
      </c>
      <c r="J103">
        <f t="shared" si="6"/>
        <v>2411.8382936507942</v>
      </c>
      <c r="K103">
        <f t="shared" si="7"/>
        <v>982.6021825396831</v>
      </c>
      <c r="L103">
        <f t="shared" si="8"/>
        <v>2411.8382936507942</v>
      </c>
      <c r="M103">
        <f t="shared" si="9"/>
        <v>982.6021825396831</v>
      </c>
      <c r="N103" t="s">
        <v>40</v>
      </c>
      <c r="O103" t="s">
        <v>52</v>
      </c>
      <c r="P103" t="s">
        <v>38</v>
      </c>
      <c r="Q103" t="s">
        <v>25</v>
      </c>
      <c r="R103">
        <v>600</v>
      </c>
      <c r="S103">
        <v>200</v>
      </c>
      <c r="T103" s="10">
        <f t="shared" si="11"/>
        <v>43122</v>
      </c>
      <c r="U103">
        <v>42.025576386720935</v>
      </c>
    </row>
    <row r="104" spans="1:21" x14ac:dyDescent="0.25">
      <c r="A104" t="s">
        <v>58</v>
      </c>
      <c r="B104" s="9">
        <v>43235</v>
      </c>
      <c r="C104">
        <v>2296.5401785714289</v>
      </c>
      <c r="D104">
        <v>8996.7075892857138</v>
      </c>
      <c r="E104">
        <f t="shared" si="10"/>
        <v>5284.7763503375845</v>
      </c>
      <c r="F104">
        <v>5.2847763503375846</v>
      </c>
      <c r="G104">
        <v>4.468120636869485</v>
      </c>
      <c r="H104">
        <v>1356.8080357142858</v>
      </c>
      <c r="I104">
        <v>2296.5401785714289</v>
      </c>
      <c r="J104">
        <f t="shared" si="6"/>
        <v>10494.796054147466</v>
      </c>
      <c r="K104">
        <f t="shared" si="7"/>
        <v>1498.0884648617521</v>
      </c>
      <c r="L104">
        <f t="shared" si="8"/>
        <v>10494.796054147466</v>
      </c>
      <c r="M104">
        <f t="shared" si="9"/>
        <v>1498.0884648617521</v>
      </c>
      <c r="N104" t="s">
        <v>40</v>
      </c>
      <c r="O104" t="s">
        <v>52</v>
      </c>
      <c r="P104" t="s">
        <v>42</v>
      </c>
      <c r="Q104" t="s">
        <v>25</v>
      </c>
      <c r="R104">
        <v>600</v>
      </c>
      <c r="S104">
        <v>200</v>
      </c>
      <c r="T104" s="10">
        <f t="shared" si="11"/>
        <v>43122</v>
      </c>
      <c r="U104">
        <v>49.708066356915808</v>
      </c>
    </row>
    <row r="105" spans="1:21" x14ac:dyDescent="0.25">
      <c r="A105" t="s">
        <v>58</v>
      </c>
      <c r="B105" s="9">
        <v>43172</v>
      </c>
      <c r="C105">
        <v>96.875000000000028</v>
      </c>
      <c r="D105">
        <v>306.25000000000006</v>
      </c>
      <c r="G105">
        <v>0.50995336767708144</v>
      </c>
      <c r="H105">
        <v>209.37500000000003</v>
      </c>
      <c r="I105">
        <v>96.875000000000028</v>
      </c>
      <c r="J105">
        <f t="shared" si="6"/>
        <v>403.12500000000011</v>
      </c>
      <c r="K105">
        <f t="shared" si="7"/>
        <v>96.875000000000057</v>
      </c>
      <c r="L105">
        <f t="shared" si="8"/>
        <v>403.12500000000011</v>
      </c>
      <c r="M105">
        <f t="shared" si="9"/>
        <v>96.875000000000057</v>
      </c>
      <c r="N105" t="s">
        <v>40</v>
      </c>
      <c r="O105" t="s">
        <v>52</v>
      </c>
      <c r="P105" t="s">
        <v>42</v>
      </c>
      <c r="Q105" t="s">
        <v>25</v>
      </c>
      <c r="R105">
        <v>600</v>
      </c>
      <c r="S105">
        <v>200</v>
      </c>
      <c r="T105" s="10">
        <f t="shared" si="11"/>
        <v>43122</v>
      </c>
      <c r="U105">
        <v>79.390315261272505</v>
      </c>
    </row>
    <row r="106" spans="1:21" x14ac:dyDescent="0.25">
      <c r="A106" t="s">
        <v>58</v>
      </c>
      <c r="B106" s="9">
        <v>43200</v>
      </c>
      <c r="C106">
        <v>512.34243697478996</v>
      </c>
      <c r="D106">
        <v>1307.2444738765073</v>
      </c>
      <c r="G106">
        <v>3.6489183283636231</v>
      </c>
      <c r="H106">
        <v>794.90203690171734</v>
      </c>
      <c r="I106">
        <v>512.34243697478996</v>
      </c>
      <c r="J106">
        <f t="shared" si="6"/>
        <v>1819.5869108512973</v>
      </c>
      <c r="K106">
        <f t="shared" si="7"/>
        <v>512.34243697478996</v>
      </c>
      <c r="L106">
        <f t="shared" si="8"/>
        <v>1819.5869108512973</v>
      </c>
      <c r="M106">
        <f t="shared" si="9"/>
        <v>512.34243697478996</v>
      </c>
      <c r="N106" t="s">
        <v>40</v>
      </c>
      <c r="O106" t="s">
        <v>52</v>
      </c>
      <c r="P106" t="s">
        <v>42</v>
      </c>
      <c r="Q106" t="s">
        <v>25</v>
      </c>
      <c r="R106">
        <v>600</v>
      </c>
      <c r="S106">
        <v>250</v>
      </c>
      <c r="T106" s="10">
        <f t="shared" si="11"/>
        <v>43122</v>
      </c>
      <c r="U106">
        <v>55.082232740735094</v>
      </c>
    </row>
    <row r="107" spans="1:21" x14ac:dyDescent="0.25">
      <c r="A107" t="s">
        <v>71</v>
      </c>
      <c r="B107" s="9">
        <v>43235</v>
      </c>
      <c r="C107">
        <v>3081.8582145225469</v>
      </c>
      <c r="D107">
        <v>13350.70198524536</v>
      </c>
      <c r="E107">
        <f t="shared" si="10"/>
        <v>5214.4781507876969</v>
      </c>
      <c r="F107">
        <v>5.2144781507876967</v>
      </c>
      <c r="G107">
        <v>6.8384777148046982</v>
      </c>
      <c r="H107">
        <v>2189.3598723474806</v>
      </c>
      <c r="I107">
        <v>3081.8582145225469</v>
      </c>
      <c r="J107">
        <f t="shared" si="6"/>
        <v>12837.527511069993</v>
      </c>
      <c r="K107">
        <f t="shared" si="7"/>
        <v>-513.17447417536641</v>
      </c>
      <c r="L107">
        <f t="shared" si="8"/>
        <v>13350.70198524536</v>
      </c>
      <c r="M107">
        <f t="shared" si="9"/>
        <v>513.17447417536641</v>
      </c>
      <c r="N107" t="s">
        <v>40</v>
      </c>
      <c r="O107" t="s">
        <v>52</v>
      </c>
      <c r="P107" t="s">
        <v>51</v>
      </c>
      <c r="Q107" t="s">
        <v>25</v>
      </c>
      <c r="R107">
        <v>600</v>
      </c>
      <c r="S107">
        <v>250</v>
      </c>
      <c r="T107" s="10">
        <f t="shared" si="11"/>
        <v>43122</v>
      </c>
      <c r="U107">
        <v>48.307858428269206</v>
      </c>
    </row>
    <row r="108" spans="1:21" x14ac:dyDescent="0.25">
      <c r="A108" t="s">
        <v>71</v>
      </c>
      <c r="B108" s="9">
        <v>43172</v>
      </c>
      <c r="C108">
        <v>168.75</v>
      </c>
      <c r="D108">
        <v>550</v>
      </c>
      <c r="G108">
        <v>0.5765758396979167</v>
      </c>
      <c r="H108">
        <v>381.25</v>
      </c>
      <c r="I108">
        <v>168.75</v>
      </c>
      <c r="J108">
        <f t="shared" si="6"/>
        <v>718.75</v>
      </c>
      <c r="K108">
        <f t="shared" si="7"/>
        <v>168.75</v>
      </c>
      <c r="L108">
        <f t="shared" si="8"/>
        <v>718.75</v>
      </c>
      <c r="M108">
        <f t="shared" si="9"/>
        <v>168.75</v>
      </c>
      <c r="N108" t="s">
        <v>40</v>
      </c>
      <c r="O108" t="s">
        <v>52</v>
      </c>
      <c r="P108" t="s">
        <v>51</v>
      </c>
      <c r="Q108" t="s">
        <v>25</v>
      </c>
      <c r="R108">
        <v>600</v>
      </c>
      <c r="S108">
        <v>250</v>
      </c>
      <c r="T108" s="10">
        <f t="shared" si="11"/>
        <v>43122</v>
      </c>
      <c r="U108">
        <v>48.485784074486723</v>
      </c>
    </row>
    <row r="109" spans="1:21" x14ac:dyDescent="0.25">
      <c r="A109" t="s">
        <v>71</v>
      </c>
      <c r="B109" s="9">
        <v>43200</v>
      </c>
      <c r="C109">
        <v>1084.8788998357963</v>
      </c>
      <c r="D109">
        <v>2354.1175946331346</v>
      </c>
      <c r="G109">
        <v>3.990276419186749</v>
      </c>
      <c r="H109">
        <v>1269.2386947973382</v>
      </c>
      <c r="I109">
        <v>1084.8788998357963</v>
      </c>
      <c r="J109">
        <f t="shared" si="6"/>
        <v>3438.9964944689309</v>
      </c>
      <c r="K109">
        <f t="shared" si="7"/>
        <v>1084.8788998357963</v>
      </c>
      <c r="L109">
        <f t="shared" si="8"/>
        <v>3438.9964944689309</v>
      </c>
      <c r="M109">
        <f t="shared" si="9"/>
        <v>1084.8788998357963</v>
      </c>
      <c r="N109" t="s">
        <v>40</v>
      </c>
      <c r="O109" t="s">
        <v>52</v>
      </c>
      <c r="P109" t="s">
        <v>51</v>
      </c>
      <c r="Q109" t="s">
        <v>25</v>
      </c>
      <c r="R109">
        <v>600</v>
      </c>
      <c r="S109">
        <v>250</v>
      </c>
      <c r="T109" s="10">
        <f t="shared" si="11"/>
        <v>43122</v>
      </c>
      <c r="U109">
        <v>35.515396251563175</v>
      </c>
    </row>
    <row r="110" spans="1:21" x14ac:dyDescent="0.25">
      <c r="A110" t="s">
        <v>92</v>
      </c>
      <c r="B110" s="9">
        <v>43235</v>
      </c>
      <c r="C110">
        <v>2481.5953110734317</v>
      </c>
      <c r="D110">
        <v>11186.486280487805</v>
      </c>
      <c r="E110">
        <f t="shared" si="10"/>
        <v>5440.5715491372839</v>
      </c>
      <c r="F110">
        <v>5.4405715491372835</v>
      </c>
      <c r="G110">
        <v>3.9285718200399771</v>
      </c>
      <c r="H110">
        <v>1463.0676111908178</v>
      </c>
      <c r="I110">
        <v>2481.5953110734317</v>
      </c>
      <c r="J110">
        <f t="shared" si="6"/>
        <v>11105.149765595746</v>
      </c>
      <c r="K110">
        <f t="shared" si="7"/>
        <v>-81.336514892058403</v>
      </c>
      <c r="L110">
        <f t="shared" si="8"/>
        <v>11186.486280487805</v>
      </c>
      <c r="M110">
        <f t="shared" si="9"/>
        <v>81.336514892058403</v>
      </c>
      <c r="N110" t="s">
        <v>45</v>
      </c>
      <c r="O110" t="s">
        <v>47</v>
      </c>
      <c r="P110" t="s">
        <v>38</v>
      </c>
      <c r="Q110" t="s">
        <v>27</v>
      </c>
      <c r="R110">
        <v>150</v>
      </c>
      <c r="S110">
        <v>150</v>
      </c>
      <c r="T110" s="10">
        <f t="shared" si="11"/>
        <v>43122</v>
      </c>
      <c r="U110">
        <v>38.926132585406975</v>
      </c>
    </row>
    <row r="111" spans="1:21" x14ac:dyDescent="0.25">
      <c r="A111" t="s">
        <v>92</v>
      </c>
      <c r="B111" s="9">
        <v>43172</v>
      </c>
      <c r="C111">
        <v>146.875</v>
      </c>
      <c r="D111">
        <v>428.125</v>
      </c>
      <c r="G111">
        <v>0.21072767450781224</v>
      </c>
      <c r="H111">
        <v>281.25</v>
      </c>
      <c r="I111">
        <v>146.875</v>
      </c>
      <c r="J111">
        <f t="shared" si="6"/>
        <v>575</v>
      </c>
      <c r="K111">
        <f t="shared" si="7"/>
        <v>146.875</v>
      </c>
      <c r="L111">
        <f t="shared" si="8"/>
        <v>575</v>
      </c>
      <c r="M111">
        <f t="shared" si="9"/>
        <v>146.875</v>
      </c>
      <c r="N111" t="s">
        <v>45</v>
      </c>
      <c r="O111" t="s">
        <v>47</v>
      </c>
      <c r="P111" t="s">
        <v>38</v>
      </c>
      <c r="Q111" t="s">
        <v>27</v>
      </c>
      <c r="R111">
        <v>150</v>
      </c>
      <c r="S111">
        <v>150</v>
      </c>
      <c r="T111" s="10">
        <f t="shared" si="11"/>
        <v>43122</v>
      </c>
      <c r="U111">
        <v>25.985679850361159</v>
      </c>
    </row>
    <row r="112" spans="1:21" x14ac:dyDescent="0.25">
      <c r="A112" t="s">
        <v>92</v>
      </c>
      <c r="B112" s="9">
        <v>43200</v>
      </c>
      <c r="C112">
        <v>617.05729166666663</v>
      </c>
      <c r="D112">
        <v>1458.59375</v>
      </c>
      <c r="G112">
        <v>2.3374775182493828</v>
      </c>
      <c r="H112">
        <v>791.71006944444446</v>
      </c>
      <c r="I112">
        <v>617.05729166666663</v>
      </c>
      <c r="J112">
        <f t="shared" si="6"/>
        <v>2025.8246527777778</v>
      </c>
      <c r="K112">
        <f t="shared" si="7"/>
        <v>567.23090277777783</v>
      </c>
      <c r="L112">
        <f t="shared" si="8"/>
        <v>2025.8246527777778</v>
      </c>
      <c r="M112">
        <f t="shared" si="9"/>
        <v>567.23090277777783</v>
      </c>
      <c r="N112" t="s">
        <v>45</v>
      </c>
      <c r="O112" t="s">
        <v>47</v>
      </c>
      <c r="P112" t="s">
        <v>38</v>
      </c>
      <c r="Q112" t="s">
        <v>27</v>
      </c>
      <c r="R112">
        <v>150</v>
      </c>
      <c r="S112">
        <v>150</v>
      </c>
      <c r="T112" s="10">
        <f t="shared" si="11"/>
        <v>43122</v>
      </c>
      <c r="U112">
        <v>39.467319600551249</v>
      </c>
    </row>
    <row r="113" spans="1:21" x14ac:dyDescent="0.25">
      <c r="A113" t="s">
        <v>57</v>
      </c>
      <c r="B113" s="9">
        <v>43235</v>
      </c>
      <c r="C113">
        <v>2733.6836433756807</v>
      </c>
      <c r="D113">
        <v>10465.240046506353</v>
      </c>
      <c r="E113">
        <f t="shared" si="10"/>
        <v>4491.3367404351084</v>
      </c>
      <c r="F113">
        <v>4.4913367404351083</v>
      </c>
      <c r="G113">
        <v>4.325666390213045</v>
      </c>
      <c r="H113">
        <v>1620.0204174228675</v>
      </c>
      <c r="I113">
        <v>2733.6836433756807</v>
      </c>
      <c r="J113">
        <f t="shared" si="6"/>
        <v>10949.937300948422</v>
      </c>
      <c r="K113">
        <f t="shared" si="7"/>
        <v>484.69725444206961</v>
      </c>
      <c r="L113">
        <f t="shared" si="8"/>
        <v>10949.937300948422</v>
      </c>
      <c r="M113">
        <f t="shared" si="9"/>
        <v>484.69725444206961</v>
      </c>
      <c r="N113" t="s">
        <v>45</v>
      </c>
      <c r="O113" t="s">
        <v>47</v>
      </c>
      <c r="P113" t="s">
        <v>42</v>
      </c>
      <c r="Q113" t="s">
        <v>27</v>
      </c>
      <c r="R113">
        <v>150</v>
      </c>
      <c r="S113">
        <v>200</v>
      </c>
      <c r="T113" s="10">
        <f t="shared" si="11"/>
        <v>43122</v>
      </c>
      <c r="U113">
        <v>47.014123837843826</v>
      </c>
    </row>
    <row r="114" spans="1:21" x14ac:dyDescent="0.25">
      <c r="A114" t="s">
        <v>57</v>
      </c>
      <c r="B114" s="9">
        <v>43172</v>
      </c>
      <c r="C114">
        <v>134.37500000000003</v>
      </c>
      <c r="D114">
        <v>559.375</v>
      </c>
      <c r="G114">
        <v>0.30796911740549243</v>
      </c>
      <c r="H114">
        <v>425</v>
      </c>
      <c r="I114">
        <v>134.37500000000003</v>
      </c>
      <c r="J114">
        <f t="shared" si="6"/>
        <v>693.75</v>
      </c>
      <c r="K114">
        <f t="shared" si="7"/>
        <v>134.375</v>
      </c>
      <c r="L114">
        <f t="shared" si="8"/>
        <v>693.75</v>
      </c>
      <c r="M114">
        <f t="shared" si="9"/>
        <v>134.375</v>
      </c>
      <c r="N114" t="s">
        <v>45</v>
      </c>
      <c r="O114" t="s">
        <v>47</v>
      </c>
      <c r="P114" t="s">
        <v>42</v>
      </c>
      <c r="Q114" t="s">
        <v>27</v>
      </c>
      <c r="R114">
        <v>150</v>
      </c>
      <c r="S114">
        <v>200</v>
      </c>
      <c r="T114" s="10">
        <f t="shared" si="11"/>
        <v>43122</v>
      </c>
      <c r="U114">
        <v>20.469835780203798</v>
      </c>
    </row>
    <row r="115" spans="1:21" x14ac:dyDescent="0.25">
      <c r="A115" t="s">
        <v>57</v>
      </c>
      <c r="B115" s="9">
        <v>43200</v>
      </c>
      <c r="C115">
        <v>1127.729166666667</v>
      </c>
      <c r="D115">
        <v>2522.1474358974365</v>
      </c>
      <c r="G115">
        <v>4.6590892158335357</v>
      </c>
      <c r="H115">
        <v>1394.4182692307695</v>
      </c>
      <c r="I115">
        <v>1127.729166666667</v>
      </c>
      <c r="J115">
        <f t="shared" si="6"/>
        <v>3649.8766025641035</v>
      </c>
      <c r="K115">
        <f t="shared" si="7"/>
        <v>1127.729166666667</v>
      </c>
      <c r="L115">
        <f t="shared" si="8"/>
        <v>3649.8766025641035</v>
      </c>
      <c r="M115">
        <f t="shared" si="9"/>
        <v>1127.729166666667</v>
      </c>
      <c r="N115" t="s">
        <v>45</v>
      </c>
      <c r="O115" t="s">
        <v>47</v>
      </c>
      <c r="P115" t="s">
        <v>42</v>
      </c>
      <c r="Q115" t="s">
        <v>27</v>
      </c>
      <c r="R115">
        <v>150</v>
      </c>
      <c r="S115">
        <v>200</v>
      </c>
      <c r="T115" s="10">
        <f t="shared" si="11"/>
        <v>43122</v>
      </c>
      <c r="U115">
        <v>37.554773196987625</v>
      </c>
    </row>
    <row r="116" spans="1:21" x14ac:dyDescent="0.25">
      <c r="A116" t="s">
        <v>66</v>
      </c>
      <c r="B116" s="9">
        <v>43235</v>
      </c>
      <c r="C116">
        <v>2127.2039663412024</v>
      </c>
      <c r="D116">
        <v>7375.7879124953652</v>
      </c>
      <c r="E116">
        <f t="shared" si="10"/>
        <v>5020.3619654913737</v>
      </c>
      <c r="F116">
        <v>5.0203619654913734</v>
      </c>
      <c r="G116">
        <v>6.0277565225564675</v>
      </c>
      <c r="H116">
        <v>1779.6688965105259</v>
      </c>
      <c r="I116">
        <v>2127.2039663412024</v>
      </c>
      <c r="J116">
        <f t="shared" si="6"/>
        <v>10351.588119515513</v>
      </c>
      <c r="K116">
        <f t="shared" si="7"/>
        <v>2975.8002070201474</v>
      </c>
      <c r="L116">
        <f t="shared" si="8"/>
        <v>10351.588119515513</v>
      </c>
      <c r="M116">
        <f t="shared" si="9"/>
        <v>2975.8002070201474</v>
      </c>
      <c r="N116" t="s">
        <v>45</v>
      </c>
      <c r="O116" t="s">
        <v>47</v>
      </c>
      <c r="P116" t="s">
        <v>51</v>
      </c>
      <c r="Q116" t="s">
        <v>27</v>
      </c>
      <c r="R116">
        <v>150</v>
      </c>
      <c r="S116">
        <v>250</v>
      </c>
      <c r="T116" s="10">
        <f t="shared" si="11"/>
        <v>43122</v>
      </c>
      <c r="U116">
        <v>41.386370536587521</v>
      </c>
    </row>
    <row r="117" spans="1:21" x14ac:dyDescent="0.25">
      <c r="A117" t="s">
        <v>66</v>
      </c>
      <c r="B117" s="9">
        <v>43172</v>
      </c>
      <c r="C117">
        <v>150</v>
      </c>
      <c r="D117">
        <v>546.875</v>
      </c>
      <c r="G117">
        <v>0.28534121112499966</v>
      </c>
      <c r="H117">
        <v>396.875</v>
      </c>
      <c r="I117">
        <v>150</v>
      </c>
      <c r="J117">
        <f t="shared" si="6"/>
        <v>696.875</v>
      </c>
      <c r="K117">
        <f t="shared" si="7"/>
        <v>150</v>
      </c>
      <c r="L117">
        <f t="shared" si="8"/>
        <v>696.875</v>
      </c>
      <c r="M117">
        <f t="shared" si="9"/>
        <v>150</v>
      </c>
      <c r="N117" t="s">
        <v>45</v>
      </c>
      <c r="O117" t="s">
        <v>47</v>
      </c>
      <c r="P117" t="s">
        <v>51</v>
      </c>
      <c r="Q117" t="s">
        <v>27</v>
      </c>
      <c r="R117">
        <v>150</v>
      </c>
      <c r="S117">
        <v>250</v>
      </c>
      <c r="T117" s="10">
        <f t="shared" si="11"/>
        <v>43122</v>
      </c>
      <c r="U117">
        <v>29.539889150277538</v>
      </c>
    </row>
    <row r="118" spans="1:21" x14ac:dyDescent="0.25">
      <c r="A118" t="s">
        <v>66</v>
      </c>
      <c r="B118" s="9">
        <v>43200</v>
      </c>
      <c r="C118">
        <v>1020.1949404761908</v>
      </c>
      <c r="D118">
        <v>2451.5706018518522</v>
      </c>
      <c r="G118">
        <v>4.1208231174203931</v>
      </c>
      <c r="H118">
        <v>1431.3756613756616</v>
      </c>
      <c r="I118">
        <v>1020.1949404761908</v>
      </c>
      <c r="J118">
        <f t="shared" si="6"/>
        <v>3471.765542328043</v>
      </c>
      <c r="K118">
        <f t="shared" si="7"/>
        <v>1020.1949404761908</v>
      </c>
      <c r="L118">
        <f t="shared" si="8"/>
        <v>3471.765542328043</v>
      </c>
      <c r="M118">
        <f t="shared" si="9"/>
        <v>1020.1949404761908</v>
      </c>
      <c r="N118" t="s">
        <v>45</v>
      </c>
      <c r="O118" t="s">
        <v>47</v>
      </c>
      <c r="P118" t="s">
        <v>51</v>
      </c>
      <c r="Q118" t="s">
        <v>27</v>
      </c>
      <c r="R118">
        <v>150</v>
      </c>
      <c r="S118">
        <v>250</v>
      </c>
      <c r="T118" s="10">
        <f t="shared" si="11"/>
        <v>43122</v>
      </c>
      <c r="U118">
        <v>29.541717514980036</v>
      </c>
    </row>
    <row r="119" spans="1:21" x14ac:dyDescent="0.25">
      <c r="A119" t="s">
        <v>79</v>
      </c>
      <c r="B119" s="9">
        <v>43235</v>
      </c>
      <c r="C119">
        <v>2205.477402427819</v>
      </c>
      <c r="D119">
        <v>9447.5797383566296</v>
      </c>
      <c r="E119">
        <f t="shared" si="10"/>
        <v>5067.135690172543</v>
      </c>
      <c r="F119">
        <v>5.0671356901725426</v>
      </c>
      <c r="G119">
        <v>3.0403366961499216</v>
      </c>
      <c r="H119">
        <v>1203.0721030613727</v>
      </c>
      <c r="I119">
        <v>2205.477402427819</v>
      </c>
      <c r="J119">
        <f t="shared" si="6"/>
        <v>9971.7636014653981</v>
      </c>
      <c r="K119">
        <f t="shared" si="7"/>
        <v>524.18386310876849</v>
      </c>
      <c r="L119">
        <f t="shared" si="8"/>
        <v>9971.7636014653981</v>
      </c>
      <c r="M119">
        <f t="shared" si="9"/>
        <v>524.18386310876849</v>
      </c>
      <c r="N119" t="s">
        <v>45</v>
      </c>
      <c r="O119" t="s">
        <v>44</v>
      </c>
      <c r="P119" t="s">
        <v>38</v>
      </c>
      <c r="Q119" t="s">
        <v>27</v>
      </c>
      <c r="R119">
        <v>300</v>
      </c>
      <c r="S119">
        <v>150</v>
      </c>
      <c r="T119" s="10">
        <f t="shared" si="11"/>
        <v>43122</v>
      </c>
      <c r="U119">
        <v>42.415727393391016</v>
      </c>
    </row>
    <row r="120" spans="1:21" x14ac:dyDescent="0.25">
      <c r="A120" t="s">
        <v>79</v>
      </c>
      <c r="B120" s="9">
        <v>43172</v>
      </c>
      <c r="C120">
        <v>200</v>
      </c>
      <c r="D120">
        <v>600</v>
      </c>
      <c r="G120">
        <v>0.29653393137425538</v>
      </c>
      <c r="H120">
        <v>400</v>
      </c>
      <c r="I120">
        <v>200</v>
      </c>
      <c r="J120">
        <f t="shared" si="6"/>
        <v>800</v>
      </c>
      <c r="K120">
        <f t="shared" si="7"/>
        <v>200</v>
      </c>
      <c r="L120">
        <f t="shared" si="8"/>
        <v>800</v>
      </c>
      <c r="M120">
        <f t="shared" si="9"/>
        <v>200</v>
      </c>
      <c r="N120" t="s">
        <v>45</v>
      </c>
      <c r="O120" t="s">
        <v>44</v>
      </c>
      <c r="P120" t="s">
        <v>38</v>
      </c>
      <c r="Q120" t="s">
        <v>27</v>
      </c>
      <c r="R120">
        <v>300</v>
      </c>
      <c r="S120">
        <v>150</v>
      </c>
      <c r="T120" s="10">
        <f t="shared" si="11"/>
        <v>43122</v>
      </c>
      <c r="U120">
        <v>20.168730812494317</v>
      </c>
    </row>
    <row r="121" spans="1:21" x14ac:dyDescent="0.25">
      <c r="A121" t="s">
        <v>79</v>
      </c>
      <c r="B121" s="9">
        <v>43200</v>
      </c>
      <c r="C121">
        <v>930.90773809523807</v>
      </c>
      <c r="D121">
        <v>2095.1116071428573</v>
      </c>
      <c r="G121">
        <v>2.1502931624901436</v>
      </c>
      <c r="H121">
        <v>1164.203869047619</v>
      </c>
      <c r="I121">
        <v>930.90773809523807</v>
      </c>
      <c r="J121">
        <f t="shared" si="6"/>
        <v>3026.019345238095</v>
      </c>
      <c r="K121">
        <f t="shared" si="7"/>
        <v>930.90773809523762</v>
      </c>
      <c r="L121">
        <f t="shared" si="8"/>
        <v>3026.019345238095</v>
      </c>
      <c r="M121">
        <f t="shared" si="9"/>
        <v>930.90773809523762</v>
      </c>
      <c r="N121" t="s">
        <v>45</v>
      </c>
      <c r="O121" t="s">
        <v>44</v>
      </c>
      <c r="P121" t="s">
        <v>38</v>
      </c>
      <c r="Q121" t="s">
        <v>27</v>
      </c>
      <c r="R121">
        <v>300</v>
      </c>
      <c r="S121">
        <v>150</v>
      </c>
      <c r="T121" s="10">
        <f t="shared" si="11"/>
        <v>43122</v>
      </c>
      <c r="U121">
        <v>20.608065899189885</v>
      </c>
    </row>
    <row r="122" spans="1:21" x14ac:dyDescent="0.25">
      <c r="A122" t="s">
        <v>46</v>
      </c>
      <c r="B122" s="9">
        <v>43235</v>
      </c>
      <c r="C122">
        <v>1691.8343273969535</v>
      </c>
      <c r="D122">
        <v>7778.9675039202511</v>
      </c>
      <c r="E122">
        <f t="shared" si="10"/>
        <v>4814.8044823705923</v>
      </c>
      <c r="F122">
        <v>4.814804482370592</v>
      </c>
      <c r="G122">
        <v>3.3426324048570262</v>
      </c>
      <c r="H122">
        <v>934.89408322132635</v>
      </c>
      <c r="I122">
        <v>1691.8343273969535</v>
      </c>
      <c r="J122">
        <f t="shared" si="6"/>
        <v>8459.2945928539411</v>
      </c>
      <c r="K122">
        <f t="shared" si="7"/>
        <v>680.32708893368999</v>
      </c>
      <c r="L122">
        <f t="shared" si="8"/>
        <v>8459.2945928539411</v>
      </c>
      <c r="M122">
        <f t="shared" si="9"/>
        <v>680.32708893368999</v>
      </c>
      <c r="N122" t="s">
        <v>45</v>
      </c>
      <c r="O122" t="s">
        <v>44</v>
      </c>
      <c r="P122" t="s">
        <v>42</v>
      </c>
      <c r="Q122" t="s">
        <v>27</v>
      </c>
      <c r="R122">
        <v>300</v>
      </c>
      <c r="S122">
        <v>200</v>
      </c>
      <c r="T122" s="10">
        <f t="shared" si="11"/>
        <v>43122</v>
      </c>
      <c r="U122">
        <v>64.115834244102203</v>
      </c>
    </row>
    <row r="123" spans="1:21" x14ac:dyDescent="0.25">
      <c r="A123" t="s">
        <v>46</v>
      </c>
      <c r="B123" s="9">
        <v>43172</v>
      </c>
      <c r="C123">
        <v>109.37500000000003</v>
      </c>
      <c r="D123">
        <v>362.50000000000006</v>
      </c>
      <c r="G123">
        <v>0.19052629114806519</v>
      </c>
      <c r="H123">
        <v>253.12500000000006</v>
      </c>
      <c r="I123">
        <v>109.37500000000003</v>
      </c>
      <c r="J123">
        <f t="shared" si="6"/>
        <v>471.87500000000011</v>
      </c>
      <c r="K123">
        <f t="shared" si="7"/>
        <v>109.37500000000006</v>
      </c>
      <c r="L123">
        <f t="shared" si="8"/>
        <v>471.87500000000011</v>
      </c>
      <c r="M123">
        <f t="shared" si="9"/>
        <v>109.37500000000006</v>
      </c>
      <c r="N123" t="s">
        <v>45</v>
      </c>
      <c r="O123" t="s">
        <v>44</v>
      </c>
      <c r="P123" t="s">
        <v>42</v>
      </c>
      <c r="Q123" t="s">
        <v>27</v>
      </c>
      <c r="R123">
        <v>300</v>
      </c>
      <c r="S123">
        <v>200</v>
      </c>
      <c r="T123" s="10">
        <f t="shared" si="11"/>
        <v>43122</v>
      </c>
      <c r="U123">
        <v>25.956972773860894</v>
      </c>
    </row>
    <row r="124" spans="1:21" x14ac:dyDescent="0.25">
      <c r="A124" t="s">
        <v>46</v>
      </c>
      <c r="B124" s="9">
        <v>43200</v>
      </c>
      <c r="C124">
        <v>1010.5859758090878</v>
      </c>
      <c r="D124">
        <v>2159.8724222240385</v>
      </c>
      <c r="G124">
        <v>4.1759099413559211</v>
      </c>
      <c r="H124">
        <v>1149.2864464149504</v>
      </c>
      <c r="I124">
        <v>1010.5859758090878</v>
      </c>
      <c r="J124">
        <f t="shared" si="6"/>
        <v>3170.4583980331258</v>
      </c>
      <c r="K124">
        <f t="shared" si="7"/>
        <v>1010.5859758090874</v>
      </c>
      <c r="L124">
        <f t="shared" si="8"/>
        <v>3170.4583980331258</v>
      </c>
      <c r="M124">
        <f t="shared" si="9"/>
        <v>1010.5859758090874</v>
      </c>
      <c r="N124" t="s">
        <v>45</v>
      </c>
      <c r="O124" t="s">
        <v>44</v>
      </c>
      <c r="P124" t="s">
        <v>42</v>
      </c>
      <c r="Q124" t="s">
        <v>27</v>
      </c>
      <c r="R124">
        <v>300</v>
      </c>
      <c r="S124">
        <v>200</v>
      </c>
      <c r="T124" s="10">
        <f t="shared" si="11"/>
        <v>43122</v>
      </c>
      <c r="U124">
        <v>33.700428208979758</v>
      </c>
    </row>
    <row r="125" spans="1:21" x14ac:dyDescent="0.25">
      <c r="A125" t="s">
        <v>95</v>
      </c>
      <c r="B125" s="9">
        <v>43235</v>
      </c>
      <c r="C125">
        <v>1811.6084773070065</v>
      </c>
      <c r="D125">
        <v>8630.4057829425474</v>
      </c>
      <c r="E125">
        <f t="shared" si="10"/>
        <v>6127.3312078019508</v>
      </c>
      <c r="F125">
        <v>6.1273312078019506</v>
      </c>
      <c r="G125">
        <v>3.9957711057715422</v>
      </c>
      <c r="H125">
        <v>1203.4601672836966</v>
      </c>
      <c r="I125">
        <v>1811.6084773070065</v>
      </c>
      <c r="J125">
        <f t="shared" si="6"/>
        <v>10096.181960607388</v>
      </c>
      <c r="K125">
        <f t="shared" si="7"/>
        <v>1465.7761776648404</v>
      </c>
      <c r="L125">
        <f t="shared" si="8"/>
        <v>10096.181960607388</v>
      </c>
      <c r="M125">
        <f t="shared" si="9"/>
        <v>1465.7761776648404</v>
      </c>
      <c r="N125" t="s">
        <v>45</v>
      </c>
      <c r="O125" t="s">
        <v>44</v>
      </c>
      <c r="P125" t="s">
        <v>51</v>
      </c>
      <c r="Q125" t="s">
        <v>27</v>
      </c>
      <c r="R125">
        <v>300</v>
      </c>
      <c r="S125">
        <v>250</v>
      </c>
      <c r="T125" s="10">
        <f t="shared" si="11"/>
        <v>43122</v>
      </c>
      <c r="U125">
        <v>45.240050727808494</v>
      </c>
    </row>
    <row r="126" spans="1:21" x14ac:dyDescent="0.25">
      <c r="A126" t="s">
        <v>95</v>
      </c>
      <c r="B126" s="9">
        <v>43172</v>
      </c>
      <c r="C126">
        <v>125.00000000000004</v>
      </c>
      <c r="D126">
        <v>528.125</v>
      </c>
      <c r="G126">
        <v>0.26175485013020811</v>
      </c>
      <c r="H126">
        <v>403.125</v>
      </c>
      <c r="I126">
        <v>125.00000000000004</v>
      </c>
      <c r="J126">
        <f t="shared" si="6"/>
        <v>653.125</v>
      </c>
      <c r="K126">
        <f t="shared" si="7"/>
        <v>125</v>
      </c>
      <c r="L126">
        <f t="shared" si="8"/>
        <v>653.125</v>
      </c>
      <c r="M126">
        <f t="shared" si="9"/>
        <v>125</v>
      </c>
      <c r="N126" t="s">
        <v>45</v>
      </c>
      <c r="O126" t="s">
        <v>44</v>
      </c>
      <c r="P126" t="s">
        <v>51</v>
      </c>
      <c r="Q126" t="s">
        <v>27</v>
      </c>
      <c r="R126">
        <v>300</v>
      </c>
      <c r="S126">
        <v>250</v>
      </c>
      <c r="T126" s="10">
        <f t="shared" si="11"/>
        <v>43122</v>
      </c>
      <c r="U126">
        <v>19.900917724738175</v>
      </c>
    </row>
    <row r="127" spans="1:21" x14ac:dyDescent="0.25">
      <c r="A127" t="s">
        <v>95</v>
      </c>
      <c r="B127" s="9">
        <v>43200</v>
      </c>
      <c r="C127">
        <v>945.6087711352659</v>
      </c>
      <c r="D127">
        <v>2235.246829710145</v>
      </c>
      <c r="G127">
        <v>3.9292051440495905</v>
      </c>
      <c r="H127">
        <v>1289.6380585748793</v>
      </c>
      <c r="I127">
        <v>945.6087711352659</v>
      </c>
      <c r="J127">
        <f t="shared" si="6"/>
        <v>3180.8556008454107</v>
      </c>
      <c r="K127">
        <f t="shared" si="7"/>
        <v>945.60877113526567</v>
      </c>
      <c r="L127">
        <f t="shared" si="8"/>
        <v>3180.8556008454107</v>
      </c>
      <c r="M127">
        <f t="shared" si="9"/>
        <v>945.60877113526567</v>
      </c>
      <c r="N127" t="s">
        <v>45</v>
      </c>
      <c r="O127" t="s">
        <v>44</v>
      </c>
      <c r="P127" t="s">
        <v>51</v>
      </c>
      <c r="Q127" t="s">
        <v>27</v>
      </c>
      <c r="R127">
        <v>300</v>
      </c>
      <c r="S127">
        <v>250</v>
      </c>
      <c r="T127" s="10">
        <f t="shared" si="11"/>
        <v>43122</v>
      </c>
      <c r="U127">
        <v>36.532696632813568</v>
      </c>
    </row>
    <row r="128" spans="1:21" x14ac:dyDescent="0.25">
      <c r="A128" t="s">
        <v>93</v>
      </c>
      <c r="B128" s="9">
        <v>43235</v>
      </c>
      <c r="C128">
        <v>2299.3534482758619</v>
      </c>
      <c r="D128">
        <v>8900.7183908045972</v>
      </c>
      <c r="E128">
        <f t="shared" si="10"/>
        <v>5036.667291822956</v>
      </c>
      <c r="F128">
        <v>5.0366672918229565</v>
      </c>
      <c r="G128">
        <v>3.6692849772828007</v>
      </c>
      <c r="H128">
        <v>995.330459770115</v>
      </c>
      <c r="I128">
        <v>2299.3534482758619</v>
      </c>
      <c r="J128">
        <f t="shared" si="6"/>
        <v>9925.5712272895798</v>
      </c>
      <c r="K128">
        <f t="shared" si="7"/>
        <v>1024.8528364849826</v>
      </c>
      <c r="L128">
        <f t="shared" si="8"/>
        <v>9925.5712272895798</v>
      </c>
      <c r="M128">
        <f t="shared" si="9"/>
        <v>1024.8528364849826</v>
      </c>
      <c r="N128" t="s">
        <v>45</v>
      </c>
      <c r="O128" t="s">
        <v>39</v>
      </c>
      <c r="P128" t="s">
        <v>38</v>
      </c>
      <c r="Q128" t="s">
        <v>27</v>
      </c>
      <c r="R128">
        <v>450</v>
      </c>
      <c r="S128">
        <v>150</v>
      </c>
      <c r="T128" s="10">
        <f t="shared" si="11"/>
        <v>43122</v>
      </c>
      <c r="U128">
        <v>67.117647658140726</v>
      </c>
    </row>
    <row r="129" spans="1:21" x14ac:dyDescent="0.25">
      <c r="A129" t="s">
        <v>93</v>
      </c>
      <c r="B129" s="9">
        <v>43172</v>
      </c>
      <c r="C129">
        <v>118.75000000000001</v>
      </c>
      <c r="D129">
        <v>462.5</v>
      </c>
      <c r="G129">
        <v>0.22798760005952365</v>
      </c>
      <c r="H129">
        <v>343.75</v>
      </c>
      <c r="I129">
        <v>118.75000000000001</v>
      </c>
      <c r="J129">
        <f t="shared" si="6"/>
        <v>581.25</v>
      </c>
      <c r="K129">
        <f t="shared" si="7"/>
        <v>118.75</v>
      </c>
      <c r="L129">
        <f t="shared" si="8"/>
        <v>581.25</v>
      </c>
      <c r="M129">
        <f t="shared" si="9"/>
        <v>118.75</v>
      </c>
      <c r="N129" t="s">
        <v>45</v>
      </c>
      <c r="O129" t="s">
        <v>39</v>
      </c>
      <c r="P129" t="s">
        <v>38</v>
      </c>
      <c r="Q129" t="s">
        <v>27</v>
      </c>
      <c r="R129">
        <v>450</v>
      </c>
      <c r="S129">
        <v>150</v>
      </c>
      <c r="T129" s="10">
        <f t="shared" si="11"/>
        <v>43122</v>
      </c>
      <c r="U129">
        <v>24.044577692378823</v>
      </c>
    </row>
    <row r="130" spans="1:21" x14ac:dyDescent="0.25">
      <c r="A130" t="s">
        <v>93</v>
      </c>
      <c r="B130" s="9">
        <v>43200</v>
      </c>
      <c r="C130">
        <v>743.98955949656749</v>
      </c>
      <c r="D130">
        <v>1850.4540903890163</v>
      </c>
      <c r="G130">
        <v>3.2310437262530991</v>
      </c>
      <c r="H130">
        <v>1106.4645308924485</v>
      </c>
      <c r="I130">
        <v>743.98955949656749</v>
      </c>
      <c r="J130">
        <f t="shared" si="6"/>
        <v>2594.4436498855835</v>
      </c>
      <c r="K130">
        <f t="shared" si="7"/>
        <v>743.98955949656715</v>
      </c>
      <c r="L130">
        <f t="shared" si="8"/>
        <v>2594.4436498855835</v>
      </c>
      <c r="M130">
        <f t="shared" si="9"/>
        <v>743.98955949656715</v>
      </c>
      <c r="N130" t="s">
        <v>45</v>
      </c>
      <c r="O130" t="s">
        <v>39</v>
      </c>
      <c r="P130" t="s">
        <v>38</v>
      </c>
      <c r="Q130" t="s">
        <v>27</v>
      </c>
      <c r="R130">
        <v>450</v>
      </c>
      <c r="S130">
        <v>150</v>
      </c>
      <c r="T130" s="10">
        <f t="shared" si="11"/>
        <v>43122</v>
      </c>
      <c r="U130">
        <v>28.885115205463698</v>
      </c>
    </row>
    <row r="131" spans="1:21" x14ac:dyDescent="0.25">
      <c r="A131" t="s">
        <v>78</v>
      </c>
      <c r="B131" s="9">
        <v>43235</v>
      </c>
      <c r="C131">
        <v>2309.5112179487178</v>
      </c>
      <c r="D131">
        <v>9627.7877331002346</v>
      </c>
      <c r="E131">
        <f t="shared" ref="E131:E143" si="12">F131*1000</f>
        <v>4213.4827456864214</v>
      </c>
      <c r="F131">
        <v>4.213482745686421</v>
      </c>
      <c r="G131">
        <v>3.7449641299827623</v>
      </c>
      <c r="H131">
        <v>1613.418560606061</v>
      </c>
      <c r="I131">
        <v>2309.5112179487178</v>
      </c>
      <c r="J131">
        <f t="shared" ref="J131:J144" si="13">I131+H131+C131+(E131*86%)</f>
        <v>9856.0361577938183</v>
      </c>
      <c r="K131">
        <f t="shared" ref="K131:K145" si="14">J131-D131</f>
        <v>228.24842469358373</v>
      </c>
      <c r="L131">
        <f t="shared" ref="L131:L145" si="15">IF(K131&gt;0,J131,D131)</f>
        <v>9856.0361577938183</v>
      </c>
      <c r="M131">
        <f t="shared" ref="M131:M145" si="16">IF(K131&gt;0,K131,K131*-1)</f>
        <v>228.24842469358373</v>
      </c>
      <c r="N131" t="s">
        <v>45</v>
      </c>
      <c r="O131" t="s">
        <v>39</v>
      </c>
      <c r="P131" t="s">
        <v>42</v>
      </c>
      <c r="Q131" t="s">
        <v>27</v>
      </c>
      <c r="R131">
        <v>450</v>
      </c>
      <c r="S131">
        <v>200</v>
      </c>
      <c r="T131" s="10">
        <f t="shared" si="11"/>
        <v>43122</v>
      </c>
      <c r="U131">
        <v>34.91789199064911</v>
      </c>
    </row>
    <row r="132" spans="1:21" x14ac:dyDescent="0.25">
      <c r="A132" t="s">
        <v>78</v>
      </c>
      <c r="B132" s="9">
        <v>43172</v>
      </c>
      <c r="C132">
        <v>140.62500000000003</v>
      </c>
      <c r="D132">
        <v>462.5</v>
      </c>
      <c r="G132">
        <v>0.24080639501684026</v>
      </c>
      <c r="H132">
        <v>321.875</v>
      </c>
      <c r="I132">
        <v>140.62500000000003</v>
      </c>
      <c r="J132">
        <f t="shared" si="13"/>
        <v>603.125</v>
      </c>
      <c r="K132">
        <f t="shared" si="14"/>
        <v>140.625</v>
      </c>
      <c r="L132">
        <f t="shared" si="15"/>
        <v>603.125</v>
      </c>
      <c r="M132">
        <f t="shared" si="16"/>
        <v>140.625</v>
      </c>
      <c r="N132" t="s">
        <v>45</v>
      </c>
      <c r="O132" t="s">
        <v>39</v>
      </c>
      <c r="P132" t="s">
        <v>42</v>
      </c>
      <c r="Q132" t="s">
        <v>27</v>
      </c>
      <c r="R132">
        <v>450</v>
      </c>
      <c r="S132">
        <v>200</v>
      </c>
      <c r="T132" s="10">
        <f t="shared" ref="T132:T145" si="17">T131</f>
        <v>43122</v>
      </c>
      <c r="U132">
        <v>25.422889456350873</v>
      </c>
    </row>
    <row r="133" spans="1:21" x14ac:dyDescent="0.25">
      <c r="A133" t="s">
        <v>78</v>
      </c>
      <c r="B133" s="9">
        <v>43200</v>
      </c>
      <c r="C133">
        <v>877.04221491228077</v>
      </c>
      <c r="D133">
        <v>2191.3514254385964</v>
      </c>
      <c r="G133">
        <v>3.1565088981878149</v>
      </c>
      <c r="H133">
        <v>1314.3092105263158</v>
      </c>
      <c r="I133">
        <v>877.04221491228077</v>
      </c>
      <c r="J133">
        <f t="shared" si="13"/>
        <v>3068.3936403508769</v>
      </c>
      <c r="K133">
        <f t="shared" si="14"/>
        <v>877.04221491228054</v>
      </c>
      <c r="L133">
        <f t="shared" si="15"/>
        <v>3068.3936403508769</v>
      </c>
      <c r="M133">
        <f t="shared" si="16"/>
        <v>877.04221491228054</v>
      </c>
      <c r="N133" t="s">
        <v>45</v>
      </c>
      <c r="O133" t="s">
        <v>39</v>
      </c>
      <c r="P133" t="s">
        <v>42</v>
      </c>
      <c r="Q133" t="s">
        <v>27</v>
      </c>
      <c r="R133">
        <v>450</v>
      </c>
      <c r="S133">
        <v>200</v>
      </c>
      <c r="T133" s="10">
        <f t="shared" si="17"/>
        <v>43122</v>
      </c>
      <c r="U133">
        <v>27.410984425729175</v>
      </c>
    </row>
    <row r="134" spans="1:21" x14ac:dyDescent="0.25">
      <c r="A134" t="s">
        <v>85</v>
      </c>
      <c r="B134" s="9">
        <v>43235</v>
      </c>
      <c r="C134">
        <v>2615.9319108742257</v>
      </c>
      <c r="D134">
        <v>10557.155790874451</v>
      </c>
      <c r="E134">
        <f t="shared" si="12"/>
        <v>4340.0145348837214</v>
      </c>
      <c r="F134">
        <v>4.3400145348837214</v>
      </c>
      <c r="G134">
        <v>3.61518236216128</v>
      </c>
      <c r="H134">
        <v>1565.8162701608378</v>
      </c>
      <c r="I134">
        <v>2615.9319108742257</v>
      </c>
      <c r="J134">
        <f t="shared" si="13"/>
        <v>10530.09259190929</v>
      </c>
      <c r="K134">
        <f t="shared" si="14"/>
        <v>-27.063198965161064</v>
      </c>
      <c r="L134">
        <f t="shared" si="15"/>
        <v>10557.155790874451</v>
      </c>
      <c r="M134">
        <f t="shared" si="16"/>
        <v>27.063198965161064</v>
      </c>
      <c r="N134" t="s">
        <v>45</v>
      </c>
      <c r="O134" t="s">
        <v>39</v>
      </c>
      <c r="P134" t="s">
        <v>51</v>
      </c>
      <c r="Q134" t="s">
        <v>27</v>
      </c>
      <c r="R134">
        <v>450</v>
      </c>
      <c r="S134">
        <v>250</v>
      </c>
      <c r="T134" s="10">
        <f t="shared" si="17"/>
        <v>43122</v>
      </c>
      <c r="U134">
        <v>37.194163914272551</v>
      </c>
    </row>
    <row r="135" spans="1:21" x14ac:dyDescent="0.25">
      <c r="A135" t="s">
        <v>85</v>
      </c>
      <c r="B135" s="9">
        <v>43172</v>
      </c>
      <c r="C135">
        <v>205.50595238095235</v>
      </c>
      <c r="D135">
        <v>695.38690476190482</v>
      </c>
      <c r="G135">
        <v>0.78630579482762575</v>
      </c>
      <c r="H135">
        <v>489.88095238095235</v>
      </c>
      <c r="I135">
        <v>205.50595238095235</v>
      </c>
      <c r="J135">
        <f t="shared" si="13"/>
        <v>900.89285714285711</v>
      </c>
      <c r="K135">
        <f t="shared" si="14"/>
        <v>205.50595238095229</v>
      </c>
      <c r="L135">
        <f t="shared" si="15"/>
        <v>900.89285714285711</v>
      </c>
      <c r="M135">
        <f t="shared" si="16"/>
        <v>205.50595238095229</v>
      </c>
      <c r="N135" t="s">
        <v>45</v>
      </c>
      <c r="O135" t="s">
        <v>39</v>
      </c>
      <c r="P135" t="s">
        <v>51</v>
      </c>
      <c r="Q135" t="s">
        <v>27</v>
      </c>
      <c r="R135">
        <v>450</v>
      </c>
      <c r="S135">
        <v>250</v>
      </c>
      <c r="T135" s="10">
        <f t="shared" si="17"/>
        <v>43122</v>
      </c>
      <c r="U135">
        <v>35.363768457861568</v>
      </c>
    </row>
    <row r="136" spans="1:21" x14ac:dyDescent="0.25">
      <c r="A136" t="s">
        <v>85</v>
      </c>
      <c r="B136" s="9">
        <v>43200</v>
      </c>
      <c r="C136">
        <v>1350.7457386363637</v>
      </c>
      <c r="D136">
        <v>2915.607244318182</v>
      </c>
      <c r="G136">
        <v>6.1333498279965895</v>
      </c>
      <c r="H136">
        <v>1564.8615056818182</v>
      </c>
      <c r="I136">
        <v>1350.7457386363637</v>
      </c>
      <c r="J136">
        <f t="shared" si="13"/>
        <v>4266.352982954546</v>
      </c>
      <c r="K136">
        <f t="shared" si="14"/>
        <v>1350.745738636364</v>
      </c>
      <c r="L136">
        <f t="shared" si="15"/>
        <v>4266.352982954546</v>
      </c>
      <c r="M136">
        <f t="shared" si="16"/>
        <v>1350.745738636364</v>
      </c>
      <c r="N136" t="s">
        <v>45</v>
      </c>
      <c r="O136" t="s">
        <v>39</v>
      </c>
      <c r="P136" t="s">
        <v>51</v>
      </c>
      <c r="Q136" t="s">
        <v>27</v>
      </c>
      <c r="R136">
        <v>450</v>
      </c>
      <c r="S136">
        <v>250</v>
      </c>
      <c r="T136" s="10">
        <f t="shared" si="17"/>
        <v>43122</v>
      </c>
      <c r="U136">
        <v>49.004421361162507</v>
      </c>
    </row>
    <row r="137" spans="1:21" x14ac:dyDescent="0.25">
      <c r="A137" t="s">
        <v>80</v>
      </c>
      <c r="B137" s="9">
        <v>43235</v>
      </c>
      <c r="C137">
        <v>1719.5303553972908</v>
      </c>
      <c r="D137">
        <v>7772.8075687753089</v>
      </c>
      <c r="E137">
        <f t="shared" si="12"/>
        <v>4872.1849212303068</v>
      </c>
      <c r="F137">
        <v>4.872184921230307</v>
      </c>
      <c r="G137">
        <v>2.9280447396092111</v>
      </c>
      <c r="H137">
        <v>992.16319298980602</v>
      </c>
      <c r="I137">
        <v>1719.5303553972908</v>
      </c>
      <c r="J137">
        <f t="shared" si="13"/>
        <v>8621.3029360424516</v>
      </c>
      <c r="K137">
        <f t="shared" si="14"/>
        <v>848.49536726714268</v>
      </c>
      <c r="L137">
        <f t="shared" si="15"/>
        <v>8621.3029360424516</v>
      </c>
      <c r="M137">
        <f t="shared" si="16"/>
        <v>848.49536726714268</v>
      </c>
      <c r="N137" t="s">
        <v>45</v>
      </c>
      <c r="O137" t="s">
        <v>52</v>
      </c>
      <c r="P137" t="s">
        <v>38</v>
      </c>
      <c r="Q137" t="s">
        <v>27</v>
      </c>
      <c r="R137">
        <v>600</v>
      </c>
      <c r="S137">
        <v>150</v>
      </c>
      <c r="T137" s="10">
        <f t="shared" si="17"/>
        <v>43122</v>
      </c>
      <c r="U137">
        <v>51.202671008414505</v>
      </c>
    </row>
    <row r="138" spans="1:21" x14ac:dyDescent="0.25">
      <c r="A138" t="s">
        <v>80</v>
      </c>
      <c r="B138" s="9">
        <v>43172</v>
      </c>
      <c r="C138">
        <v>112.50000000000001</v>
      </c>
      <c r="D138">
        <v>496.87500000000006</v>
      </c>
      <c r="G138">
        <v>0.28306885347343752</v>
      </c>
      <c r="H138">
        <v>384.37500000000006</v>
      </c>
      <c r="I138">
        <v>112.50000000000001</v>
      </c>
      <c r="J138">
        <f t="shared" si="13"/>
        <v>609.37500000000011</v>
      </c>
      <c r="K138">
        <f t="shared" si="14"/>
        <v>112.50000000000006</v>
      </c>
      <c r="L138">
        <f t="shared" si="15"/>
        <v>609.37500000000011</v>
      </c>
      <c r="M138">
        <f t="shared" si="16"/>
        <v>112.50000000000006</v>
      </c>
      <c r="N138" t="s">
        <v>45</v>
      </c>
      <c r="O138" t="s">
        <v>52</v>
      </c>
      <c r="P138" t="s">
        <v>38</v>
      </c>
      <c r="Q138" t="s">
        <v>27</v>
      </c>
      <c r="R138">
        <v>600</v>
      </c>
      <c r="S138">
        <v>150</v>
      </c>
      <c r="T138" s="10">
        <f t="shared" si="17"/>
        <v>43122</v>
      </c>
      <c r="U138">
        <v>20.102618604636156</v>
      </c>
    </row>
    <row r="139" spans="1:21" x14ac:dyDescent="0.25">
      <c r="A139" t="s">
        <v>80</v>
      </c>
      <c r="B139" s="9">
        <v>43200</v>
      </c>
      <c r="C139">
        <v>850.78463203463207</v>
      </c>
      <c r="D139">
        <v>1992.9450757575755</v>
      </c>
      <c r="G139">
        <v>3.5432623413797963</v>
      </c>
      <c r="H139">
        <v>1142.1604437229437</v>
      </c>
      <c r="I139">
        <v>850.78463203463207</v>
      </c>
      <c r="J139">
        <f t="shared" si="13"/>
        <v>2843.7297077922076</v>
      </c>
      <c r="K139">
        <f t="shared" si="14"/>
        <v>850.78463203463207</v>
      </c>
      <c r="L139">
        <f t="shared" si="15"/>
        <v>2843.7297077922076</v>
      </c>
      <c r="M139">
        <f t="shared" si="16"/>
        <v>850.78463203463207</v>
      </c>
      <c r="N139" t="s">
        <v>45</v>
      </c>
      <c r="O139" t="s">
        <v>52</v>
      </c>
      <c r="P139" t="s">
        <v>38</v>
      </c>
      <c r="Q139" t="s">
        <v>27</v>
      </c>
      <c r="R139">
        <v>600</v>
      </c>
      <c r="S139">
        <v>150</v>
      </c>
      <c r="T139" s="10">
        <f t="shared" si="17"/>
        <v>43122</v>
      </c>
      <c r="U139">
        <v>33.918727567681792</v>
      </c>
    </row>
    <row r="140" spans="1:21" x14ac:dyDescent="0.25">
      <c r="A140" t="s">
        <v>68</v>
      </c>
      <c r="B140" s="9">
        <v>43235</v>
      </c>
      <c r="C140">
        <v>2226.6847688008133</v>
      </c>
      <c r="D140">
        <v>9319.2049352134163</v>
      </c>
      <c r="E140">
        <f t="shared" si="12"/>
        <v>4445.6536009002248</v>
      </c>
      <c r="F140">
        <v>4.4456536009002248</v>
      </c>
      <c r="G140">
        <v>3.5111170774067322</v>
      </c>
      <c r="H140">
        <v>1269.7011559959349</v>
      </c>
      <c r="I140">
        <v>2226.6847688008133</v>
      </c>
      <c r="J140">
        <f t="shared" si="13"/>
        <v>9546.3327903717545</v>
      </c>
      <c r="K140">
        <f t="shared" si="14"/>
        <v>227.12785515833821</v>
      </c>
      <c r="L140">
        <f t="shared" si="15"/>
        <v>9546.3327903717545</v>
      </c>
      <c r="M140">
        <f t="shared" si="16"/>
        <v>227.12785515833821</v>
      </c>
      <c r="N140" t="s">
        <v>45</v>
      </c>
      <c r="O140" t="s">
        <v>52</v>
      </c>
      <c r="P140" t="s">
        <v>42</v>
      </c>
      <c r="Q140" t="s">
        <v>27</v>
      </c>
      <c r="R140">
        <v>600</v>
      </c>
      <c r="S140">
        <v>200</v>
      </c>
      <c r="T140" s="10">
        <f t="shared" si="17"/>
        <v>43122</v>
      </c>
      <c r="U140">
        <v>45.355536852992202</v>
      </c>
    </row>
    <row r="141" spans="1:21" x14ac:dyDescent="0.25">
      <c r="A141" t="s">
        <v>68</v>
      </c>
      <c r="B141" s="9">
        <v>43172</v>
      </c>
      <c r="C141">
        <v>187.5</v>
      </c>
      <c r="D141">
        <v>600.00000000000011</v>
      </c>
      <c r="G141">
        <v>0.39370082286250013</v>
      </c>
      <c r="H141">
        <v>412.49999999999994</v>
      </c>
      <c r="I141">
        <v>187.5</v>
      </c>
      <c r="J141">
        <f t="shared" si="13"/>
        <v>787.5</v>
      </c>
      <c r="K141">
        <f t="shared" si="14"/>
        <v>187.49999999999989</v>
      </c>
      <c r="L141">
        <f t="shared" si="15"/>
        <v>787.5</v>
      </c>
      <c r="M141">
        <f t="shared" si="16"/>
        <v>187.49999999999989</v>
      </c>
      <c r="N141" t="s">
        <v>45</v>
      </c>
      <c r="O141" t="s">
        <v>52</v>
      </c>
      <c r="P141" t="s">
        <v>42</v>
      </c>
      <c r="Q141" t="s">
        <v>27</v>
      </c>
      <c r="R141">
        <v>600</v>
      </c>
      <c r="S141">
        <v>200</v>
      </c>
      <c r="T141" s="10">
        <f t="shared" si="17"/>
        <v>43122</v>
      </c>
      <c r="U141">
        <v>26.47342255409723</v>
      </c>
    </row>
    <row r="142" spans="1:21" x14ac:dyDescent="0.25">
      <c r="A142" t="s">
        <v>68</v>
      </c>
      <c r="B142" s="9">
        <v>43200</v>
      </c>
      <c r="C142">
        <v>625.70100957049488</v>
      </c>
      <c r="D142">
        <v>1603.7917250233427</v>
      </c>
      <c r="G142">
        <v>2.4788811748151494</v>
      </c>
      <c r="H142">
        <v>978.0907154528478</v>
      </c>
      <c r="I142">
        <v>625.70100957049488</v>
      </c>
      <c r="J142">
        <f t="shared" si="13"/>
        <v>2229.4927345938377</v>
      </c>
      <c r="K142">
        <f t="shared" si="14"/>
        <v>625.70100957049499</v>
      </c>
      <c r="L142">
        <f t="shared" si="15"/>
        <v>2229.4927345938377</v>
      </c>
      <c r="M142">
        <f t="shared" si="16"/>
        <v>625.70100957049499</v>
      </c>
      <c r="N142" t="s">
        <v>45</v>
      </c>
      <c r="O142" t="s">
        <v>52</v>
      </c>
      <c r="P142" t="s">
        <v>42</v>
      </c>
      <c r="Q142" t="s">
        <v>27</v>
      </c>
      <c r="R142">
        <v>600</v>
      </c>
      <c r="S142">
        <v>200</v>
      </c>
      <c r="T142" s="10">
        <f t="shared" si="17"/>
        <v>43122</v>
      </c>
      <c r="U142">
        <v>27.314260449205207</v>
      </c>
    </row>
    <row r="143" spans="1:21" x14ac:dyDescent="0.25">
      <c r="A143" t="s">
        <v>53</v>
      </c>
      <c r="B143" s="9">
        <v>43235</v>
      </c>
      <c r="C143">
        <v>2259.1017316017314</v>
      </c>
      <c r="D143">
        <v>9005.5925324675336</v>
      </c>
      <c r="E143">
        <f t="shared" si="12"/>
        <v>5590.9025693923477</v>
      </c>
      <c r="F143">
        <v>5.5909025693923473</v>
      </c>
      <c r="G143">
        <v>4.6409324642945036</v>
      </c>
      <c r="H143">
        <v>1349.4724025974028</v>
      </c>
      <c r="I143">
        <v>2259.1017316017314</v>
      </c>
      <c r="J143">
        <f t="shared" si="13"/>
        <v>10675.852075478284</v>
      </c>
      <c r="K143">
        <f t="shared" si="14"/>
        <v>1670.2595430107503</v>
      </c>
      <c r="L143">
        <f t="shared" si="15"/>
        <v>10675.852075478284</v>
      </c>
      <c r="M143">
        <f t="shared" si="16"/>
        <v>1670.2595430107503</v>
      </c>
      <c r="N143" t="s">
        <v>45</v>
      </c>
      <c r="O143" t="s">
        <v>52</v>
      </c>
      <c r="P143" t="s">
        <v>51</v>
      </c>
      <c r="Q143" t="s">
        <v>27</v>
      </c>
      <c r="R143">
        <v>600</v>
      </c>
      <c r="S143">
        <v>250</v>
      </c>
      <c r="T143" s="10">
        <f t="shared" si="17"/>
        <v>43122</v>
      </c>
      <c r="U143">
        <v>48.89394275531744</v>
      </c>
    </row>
    <row r="144" spans="1:21" x14ac:dyDescent="0.25">
      <c r="A144" t="s">
        <v>53</v>
      </c>
      <c r="B144" s="9">
        <v>43172</v>
      </c>
      <c r="C144">
        <v>156.25</v>
      </c>
      <c r="D144">
        <v>584.375</v>
      </c>
      <c r="G144">
        <v>0.30742019206423588</v>
      </c>
      <c r="H144">
        <v>428.125</v>
      </c>
      <c r="I144">
        <v>156.25</v>
      </c>
      <c r="J144">
        <f t="shared" si="13"/>
        <v>740.625</v>
      </c>
      <c r="K144">
        <f t="shared" si="14"/>
        <v>156.25</v>
      </c>
      <c r="L144">
        <f t="shared" si="15"/>
        <v>740.625</v>
      </c>
      <c r="M144">
        <f t="shared" si="16"/>
        <v>156.25</v>
      </c>
      <c r="N144" t="s">
        <v>45</v>
      </c>
      <c r="O144" t="s">
        <v>52</v>
      </c>
      <c r="P144" t="s">
        <v>51</v>
      </c>
      <c r="Q144" t="s">
        <v>27</v>
      </c>
      <c r="R144">
        <v>600</v>
      </c>
      <c r="S144">
        <v>250</v>
      </c>
      <c r="T144" s="10">
        <f t="shared" si="17"/>
        <v>43122</v>
      </c>
      <c r="U144">
        <v>21.66534508113094</v>
      </c>
    </row>
    <row r="145" spans="1:21" x14ac:dyDescent="0.25">
      <c r="A145" t="s">
        <v>53</v>
      </c>
      <c r="B145" s="9">
        <v>43200</v>
      </c>
      <c r="C145">
        <v>521.22727272727275</v>
      </c>
      <c r="D145">
        <v>1534.7126623376626</v>
      </c>
      <c r="G145">
        <v>2.3691111920731411</v>
      </c>
      <c r="H145">
        <v>1013.4853896103896</v>
      </c>
      <c r="I145">
        <v>521.22727272727275</v>
      </c>
      <c r="J145">
        <f>I145+H145+C145+(E145*86%)</f>
        <v>2055.9399350649351</v>
      </c>
      <c r="K145">
        <f t="shared" si="14"/>
        <v>521.22727272727252</v>
      </c>
      <c r="L145">
        <f t="shared" si="15"/>
        <v>2055.9399350649351</v>
      </c>
      <c r="M145">
        <f t="shared" si="16"/>
        <v>521.22727272727252</v>
      </c>
      <c r="N145" t="s">
        <v>45</v>
      </c>
      <c r="O145" t="s">
        <v>52</v>
      </c>
      <c r="P145" t="s">
        <v>51</v>
      </c>
      <c r="Q145" t="s">
        <v>27</v>
      </c>
      <c r="R145">
        <v>600</v>
      </c>
      <c r="S145">
        <v>250</v>
      </c>
      <c r="T145" s="10">
        <f t="shared" si="17"/>
        <v>43122</v>
      </c>
      <c r="U145">
        <v>30.753014251546031</v>
      </c>
    </row>
  </sheetData>
  <autoFilter ref="A1:P145" xr:uid="{75313781-5811-459A-BD9A-5C8A9506D017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4D86-8BB3-49A7-81EB-5B383EEE84A7}">
  <sheetPr filterMode="1"/>
  <dimension ref="A1:AC733"/>
  <sheetViews>
    <sheetView topLeftCell="C1" workbookViewId="0">
      <selection activeCell="V201" sqref="V201"/>
    </sheetView>
  </sheetViews>
  <sheetFormatPr defaultRowHeight="13.5" x14ac:dyDescent="0.25"/>
  <cols>
    <col min="2" max="2" width="11.92578125" customWidth="1"/>
    <col min="22" max="22" width="12.0703125" bestFit="1" customWidth="1"/>
    <col min="25" max="25" width="13.28515625" bestFit="1" customWidth="1"/>
    <col min="26" max="26" width="25.640625" bestFit="1" customWidth="1"/>
    <col min="27" max="27" width="13.92578125" customWidth="1"/>
    <col min="28" max="28" width="27.2109375" bestFit="1" customWidth="1"/>
    <col min="29" max="29" width="17.78515625" bestFit="1" customWidth="1"/>
  </cols>
  <sheetData>
    <row r="1" spans="1:29" ht="13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9" ht="13.75" hidden="1" x14ac:dyDescent="0.25">
      <c r="A2">
        <v>2</v>
      </c>
      <c r="B2" s="2">
        <v>43172</v>
      </c>
      <c r="C2" t="s">
        <v>23</v>
      </c>
      <c r="D2" t="s">
        <v>24</v>
      </c>
      <c r="E2">
        <v>150</v>
      </c>
      <c r="F2">
        <v>450</v>
      </c>
      <c r="G2" t="s">
        <v>25</v>
      </c>
      <c r="H2" t="s">
        <v>41</v>
      </c>
      <c r="I2" t="s">
        <v>26</v>
      </c>
      <c r="J2">
        <v>712.50000000000011</v>
      </c>
      <c r="K2">
        <v>450.00000000000006</v>
      </c>
      <c r="L2">
        <v>262.50000000000006</v>
      </c>
      <c r="M2">
        <v>0</v>
      </c>
      <c r="N2">
        <v>16.468809690740709</v>
      </c>
      <c r="O2">
        <v>0.63157894736842102</v>
      </c>
      <c r="P2">
        <v>0.36842105263157898</v>
      </c>
      <c r="Q2">
        <v>0.36842105263157898</v>
      </c>
      <c r="R2">
        <v>450.00000000000006</v>
      </c>
      <c r="S2">
        <v>262.50000000000006</v>
      </c>
      <c r="T2">
        <v>262.50000000000006</v>
      </c>
      <c r="U2">
        <v>5.5409079333333233</v>
      </c>
      <c r="V2">
        <v>0.24934085699999958</v>
      </c>
      <c r="W2" t="e">
        <v>#VALUE!</v>
      </c>
    </row>
    <row r="3" spans="1:29" ht="13.75" hidden="1" x14ac:dyDescent="0.25">
      <c r="A3">
        <v>2</v>
      </c>
      <c r="B3" s="2">
        <v>43172</v>
      </c>
      <c r="C3" t="s">
        <v>23</v>
      </c>
      <c r="D3" t="s">
        <v>24</v>
      </c>
      <c r="E3">
        <v>200</v>
      </c>
      <c r="F3">
        <v>450</v>
      </c>
      <c r="G3" t="s">
        <v>25</v>
      </c>
      <c r="H3" t="s">
        <v>43</v>
      </c>
      <c r="I3" t="s">
        <v>26</v>
      </c>
      <c r="J3">
        <v>450.00000000000006</v>
      </c>
      <c r="K3">
        <v>325.00000000000006</v>
      </c>
      <c r="L3">
        <v>125</v>
      </c>
      <c r="M3">
        <v>0</v>
      </c>
      <c r="N3">
        <v>41.547209244230693</v>
      </c>
      <c r="O3">
        <v>0.72222222222222221</v>
      </c>
      <c r="P3">
        <v>0.27777777777777773</v>
      </c>
      <c r="Q3">
        <v>0.27777777777777773</v>
      </c>
      <c r="R3">
        <v>325.00000000000006</v>
      </c>
      <c r="S3">
        <v>125.00000000000001</v>
      </c>
      <c r="T3">
        <v>125.00000000000001</v>
      </c>
      <c r="U3">
        <v>15.655470149999971</v>
      </c>
      <c r="V3">
        <v>0.50880277987499911</v>
      </c>
      <c r="W3" t="e">
        <v>#VALUE!</v>
      </c>
    </row>
    <row r="4" spans="1:29" ht="13.75" hidden="1" x14ac:dyDescent="0.25">
      <c r="A4">
        <v>2</v>
      </c>
      <c r="B4" s="2">
        <v>43172</v>
      </c>
      <c r="C4" t="s">
        <v>23</v>
      </c>
      <c r="D4" t="s">
        <v>24</v>
      </c>
      <c r="E4">
        <v>200</v>
      </c>
      <c r="F4">
        <v>300</v>
      </c>
      <c r="G4" t="s">
        <v>27</v>
      </c>
      <c r="H4" t="s">
        <v>46</v>
      </c>
      <c r="I4" t="s">
        <v>26</v>
      </c>
      <c r="J4">
        <v>350.00000000000006</v>
      </c>
      <c r="K4">
        <v>237.50000000000003</v>
      </c>
      <c r="L4">
        <v>112.50000000000003</v>
      </c>
      <c r="M4">
        <v>0</v>
      </c>
      <c r="N4">
        <v>20.958011512781905</v>
      </c>
      <c r="O4">
        <v>0.67857142857142849</v>
      </c>
      <c r="P4">
        <v>0.32142857142857145</v>
      </c>
      <c r="Q4">
        <v>0.32142857142857145</v>
      </c>
      <c r="R4">
        <v>237.50000000000006</v>
      </c>
      <c r="S4">
        <v>112.50000000000004</v>
      </c>
      <c r="T4">
        <v>112.50000000000004</v>
      </c>
      <c r="U4">
        <v>5.5305863714285604</v>
      </c>
      <c r="V4">
        <v>0.13135142632142832</v>
      </c>
      <c r="W4" t="e">
        <v>#VALUE!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</row>
    <row r="5" spans="1:29" ht="13.75" hidden="1" x14ac:dyDescent="0.25">
      <c r="A5">
        <v>2</v>
      </c>
      <c r="B5" s="2">
        <v>43172</v>
      </c>
      <c r="C5" t="s">
        <v>23</v>
      </c>
      <c r="D5" t="s">
        <v>24</v>
      </c>
      <c r="E5">
        <v>150</v>
      </c>
      <c r="F5">
        <v>150</v>
      </c>
      <c r="G5" t="s">
        <v>25</v>
      </c>
      <c r="H5" t="s">
        <v>48</v>
      </c>
      <c r="I5" t="s">
        <v>26</v>
      </c>
      <c r="J5">
        <v>300.00000000000006</v>
      </c>
      <c r="K5">
        <v>224.99999999999997</v>
      </c>
      <c r="L5">
        <v>75.000000000000057</v>
      </c>
      <c r="M5">
        <v>0</v>
      </c>
      <c r="N5">
        <v>26.430430222222245</v>
      </c>
      <c r="O5">
        <v>0.74999999999999978</v>
      </c>
      <c r="P5">
        <v>0.25000000000000017</v>
      </c>
      <c r="Q5">
        <v>0.25000000000000017</v>
      </c>
      <c r="R5">
        <v>224.99999999999997</v>
      </c>
      <c r="S5">
        <v>75.000000000000071</v>
      </c>
      <c r="T5">
        <v>75.000000000000071</v>
      </c>
      <c r="U5">
        <v>5.9468468000000048</v>
      </c>
      <c r="V5">
        <v>0.13380405300000009</v>
      </c>
      <c r="W5" t="e">
        <v>#VALUE!</v>
      </c>
      <c r="Y5" t="s">
        <v>33</v>
      </c>
      <c r="Z5">
        <v>10645.558040008129</v>
      </c>
      <c r="AA5">
        <v>0.48237026645557141</v>
      </c>
      <c r="AB5">
        <v>10645.558040008129</v>
      </c>
      <c r="AC5">
        <v>0.48237026645557129</v>
      </c>
    </row>
    <row r="6" spans="1:29" ht="13.75" hidden="1" x14ac:dyDescent="0.25">
      <c r="A6">
        <v>2</v>
      </c>
      <c r="B6" s="2">
        <v>43172</v>
      </c>
      <c r="C6" t="s">
        <v>23</v>
      </c>
      <c r="D6" t="s">
        <v>24</v>
      </c>
      <c r="E6">
        <v>200</v>
      </c>
      <c r="F6">
        <v>300</v>
      </c>
      <c r="G6" t="s">
        <v>34</v>
      </c>
      <c r="H6" t="s">
        <v>50</v>
      </c>
      <c r="I6" t="s">
        <v>26</v>
      </c>
      <c r="J6">
        <v>637.49999999999989</v>
      </c>
      <c r="K6">
        <v>412.5</v>
      </c>
      <c r="L6">
        <v>224.99999999999997</v>
      </c>
      <c r="M6">
        <v>0</v>
      </c>
      <c r="N6">
        <v>20.997601441558437</v>
      </c>
      <c r="O6">
        <v>0.6470588235294118</v>
      </c>
      <c r="P6">
        <v>0.3529411764705882</v>
      </c>
      <c r="Q6">
        <v>0.3529411764705882</v>
      </c>
      <c r="R6">
        <v>412.5</v>
      </c>
      <c r="S6">
        <v>224.99999999999997</v>
      </c>
      <c r="T6">
        <v>224.99999999999997</v>
      </c>
      <c r="U6">
        <v>7.6991205285714273</v>
      </c>
      <c r="V6">
        <v>0.31758872180357139</v>
      </c>
      <c r="W6" t="e">
        <v>#VALUE!</v>
      </c>
      <c r="Y6">
        <v>43172</v>
      </c>
      <c r="Z6">
        <v>664.19050451273301</v>
      </c>
      <c r="AA6" t="e">
        <v>#VALUE!</v>
      </c>
      <c r="AB6">
        <v>664.19050451273301</v>
      </c>
      <c r="AC6" t="e">
        <v>#VALUE!</v>
      </c>
    </row>
    <row r="7" spans="1:29" ht="13.75" hidden="1" x14ac:dyDescent="0.25">
      <c r="A7">
        <v>2</v>
      </c>
      <c r="B7" s="2">
        <v>43172</v>
      </c>
      <c r="C7" t="s">
        <v>23</v>
      </c>
      <c r="D7" t="s">
        <v>24</v>
      </c>
      <c r="E7">
        <v>250</v>
      </c>
      <c r="F7">
        <v>600</v>
      </c>
      <c r="G7" t="s">
        <v>27</v>
      </c>
      <c r="H7" t="s">
        <v>53</v>
      </c>
      <c r="I7" t="s">
        <v>26</v>
      </c>
      <c r="J7">
        <v>550.00000000000011</v>
      </c>
      <c r="K7">
        <v>437.5</v>
      </c>
      <c r="L7">
        <v>112.50000000000006</v>
      </c>
      <c r="M7">
        <v>0</v>
      </c>
      <c r="N7">
        <v>9.73229746666666</v>
      </c>
      <c r="O7">
        <v>0.79545454545454541</v>
      </c>
      <c r="P7">
        <v>0.20454545454545461</v>
      </c>
      <c r="Q7">
        <v>0.20454545454545461</v>
      </c>
      <c r="R7">
        <v>437.5</v>
      </c>
      <c r="S7">
        <v>112.50000000000004</v>
      </c>
      <c r="T7">
        <v>112.50000000000004</v>
      </c>
      <c r="U7">
        <v>3.7431913333333302</v>
      </c>
      <c r="V7">
        <v>0.16376462083333321</v>
      </c>
      <c r="W7" t="e">
        <v>#VALUE!</v>
      </c>
      <c r="Y7">
        <v>43200</v>
      </c>
      <c r="Z7">
        <v>2640.5300944696655</v>
      </c>
      <c r="AA7" t="e">
        <v>#VALUE!</v>
      </c>
      <c r="AB7">
        <v>2640.5300944696655</v>
      </c>
      <c r="AC7" t="e">
        <v>#VALUE!</v>
      </c>
    </row>
    <row r="8" spans="1:29" ht="13.75" hidden="1" x14ac:dyDescent="0.25">
      <c r="A8">
        <v>2</v>
      </c>
      <c r="B8" s="2">
        <v>43172</v>
      </c>
      <c r="C8" t="s">
        <v>23</v>
      </c>
      <c r="D8" t="s">
        <v>24</v>
      </c>
      <c r="E8">
        <v>250</v>
      </c>
      <c r="F8">
        <v>150</v>
      </c>
      <c r="G8" t="s">
        <v>35</v>
      </c>
      <c r="H8" t="s">
        <v>55</v>
      </c>
      <c r="I8" t="s">
        <v>26</v>
      </c>
      <c r="J8">
        <v>662.50000000000011</v>
      </c>
      <c r="K8">
        <v>487.50000000000006</v>
      </c>
      <c r="L8">
        <v>175.00000000000006</v>
      </c>
      <c r="M8">
        <v>0</v>
      </c>
      <c r="N8">
        <v>12.474428853846165</v>
      </c>
      <c r="O8">
        <v>0.73584905660377353</v>
      </c>
      <c r="P8">
        <v>0.26415094339622647</v>
      </c>
      <c r="Q8">
        <v>0.26415094339622647</v>
      </c>
      <c r="R8">
        <v>487.50000000000006</v>
      </c>
      <c r="S8">
        <v>175.00000000000006</v>
      </c>
      <c r="T8">
        <v>175.00000000000006</v>
      </c>
      <c r="U8">
        <v>5.231212100000004</v>
      </c>
      <c r="V8">
        <v>0.25502158987500023</v>
      </c>
      <c r="W8" t="e">
        <v>#VALUE!</v>
      </c>
      <c r="Y8" t="s">
        <v>36</v>
      </c>
    </row>
    <row r="9" spans="1:29" ht="13.75" x14ac:dyDescent="0.25">
      <c r="A9">
        <v>2</v>
      </c>
      <c r="B9" s="2">
        <v>43172</v>
      </c>
      <c r="C9" t="s">
        <v>23</v>
      </c>
      <c r="D9" t="s">
        <v>24</v>
      </c>
      <c r="E9">
        <v>200</v>
      </c>
      <c r="F9">
        <v>300</v>
      </c>
      <c r="G9" t="s">
        <v>35</v>
      </c>
      <c r="H9" t="s">
        <v>56</v>
      </c>
      <c r="I9" t="s">
        <v>26</v>
      </c>
      <c r="J9">
        <v>800</v>
      </c>
      <c r="K9">
        <v>362.50000000000006</v>
      </c>
      <c r="L9">
        <v>437.5</v>
      </c>
      <c r="M9">
        <v>0</v>
      </c>
      <c r="N9">
        <v>28.097803421003164</v>
      </c>
      <c r="O9">
        <v>0.45312500000000006</v>
      </c>
      <c r="P9">
        <v>0.546875</v>
      </c>
      <c r="Q9">
        <v>0.546875</v>
      </c>
      <c r="R9">
        <v>362.50000000000006</v>
      </c>
      <c r="S9">
        <v>437.5</v>
      </c>
      <c r="T9">
        <v>437.5</v>
      </c>
      <c r="U9">
        <v>5.7789808454545515</v>
      </c>
      <c r="V9">
        <v>0.20948805564772752</v>
      </c>
      <c r="W9" t="e">
        <v>#VALUE!</v>
      </c>
      <c r="Y9" t="s">
        <v>37</v>
      </c>
      <c r="Z9">
        <v>4650.0928796635108</v>
      </c>
      <c r="AA9" t="e">
        <v>#VALUE!</v>
      </c>
      <c r="AB9">
        <v>4650.0928796635108</v>
      </c>
      <c r="AC9" t="e">
        <v>#VALUE!</v>
      </c>
    </row>
    <row r="10" spans="1:29" ht="13.75" hidden="1" x14ac:dyDescent="0.25">
      <c r="A10">
        <v>2</v>
      </c>
      <c r="B10" s="2">
        <v>43172</v>
      </c>
      <c r="C10" t="s">
        <v>23</v>
      </c>
      <c r="D10" t="s">
        <v>24</v>
      </c>
      <c r="E10">
        <v>200</v>
      </c>
      <c r="F10">
        <v>150</v>
      </c>
      <c r="G10" t="s">
        <v>27</v>
      </c>
      <c r="H10" t="s">
        <v>57</v>
      </c>
      <c r="I10" t="s">
        <v>26</v>
      </c>
      <c r="J10">
        <v>637.49999999999989</v>
      </c>
      <c r="K10">
        <v>549.99999999999989</v>
      </c>
      <c r="L10">
        <v>87.500000000000014</v>
      </c>
      <c r="M10">
        <v>0</v>
      </c>
      <c r="N10">
        <v>27.238043500000011</v>
      </c>
      <c r="O10">
        <v>0.86274509803921562</v>
      </c>
      <c r="P10">
        <v>0.13725490196078435</v>
      </c>
      <c r="Q10">
        <v>0.13725490196078435</v>
      </c>
      <c r="R10">
        <v>550</v>
      </c>
      <c r="S10">
        <v>87.500000000000028</v>
      </c>
      <c r="T10">
        <v>87.500000000000028</v>
      </c>
      <c r="U10">
        <v>9.0793478333333368</v>
      </c>
      <c r="V10">
        <v>0.49936413083333353</v>
      </c>
      <c r="W10" t="e">
        <v>#VALUE!</v>
      </c>
    </row>
    <row r="11" spans="1:29" ht="13.75" hidden="1" x14ac:dyDescent="0.25">
      <c r="A11">
        <v>2</v>
      </c>
      <c r="B11" s="2">
        <v>43172</v>
      </c>
      <c r="C11" t="s">
        <v>23</v>
      </c>
      <c r="D11" t="s">
        <v>24</v>
      </c>
      <c r="E11">
        <v>200</v>
      </c>
      <c r="F11">
        <v>600</v>
      </c>
      <c r="G11" t="s">
        <v>25</v>
      </c>
      <c r="H11" t="s">
        <v>58</v>
      </c>
      <c r="I11" t="s">
        <v>26</v>
      </c>
      <c r="J11">
        <v>362.50000000000006</v>
      </c>
      <c r="K11">
        <v>275.00000000000006</v>
      </c>
      <c r="L11">
        <v>87.500000000000028</v>
      </c>
      <c r="M11">
        <v>0</v>
      </c>
      <c r="N11">
        <v>143.55182850909006</v>
      </c>
      <c r="O11">
        <v>0.75862068965517238</v>
      </c>
      <c r="P11">
        <v>0.24137931034482762</v>
      </c>
      <c r="Q11">
        <v>0.24137931034482762</v>
      </c>
      <c r="R11">
        <v>275.00000000000006</v>
      </c>
      <c r="S11">
        <v>87.500000000000028</v>
      </c>
      <c r="T11">
        <v>87.500000000000028</v>
      </c>
      <c r="U11">
        <v>50.937745599999701</v>
      </c>
      <c r="V11">
        <v>1.400788003999992</v>
      </c>
      <c r="W11" t="e">
        <v>#VALUE!</v>
      </c>
    </row>
    <row r="12" spans="1:29" ht="13.75" hidden="1" x14ac:dyDescent="0.25">
      <c r="A12">
        <v>2</v>
      </c>
      <c r="B12" s="2">
        <v>43172</v>
      </c>
      <c r="C12" t="s">
        <v>23</v>
      </c>
      <c r="D12" t="s">
        <v>24</v>
      </c>
      <c r="E12">
        <v>200</v>
      </c>
      <c r="F12">
        <v>300</v>
      </c>
      <c r="G12" t="s">
        <v>25</v>
      </c>
      <c r="H12" t="s">
        <v>59</v>
      </c>
      <c r="I12" t="s">
        <v>26</v>
      </c>
      <c r="J12">
        <v>812.5</v>
      </c>
      <c r="K12">
        <v>537.5</v>
      </c>
      <c r="L12">
        <v>275</v>
      </c>
      <c r="M12">
        <v>0</v>
      </c>
      <c r="N12">
        <v>9.5597619244186074</v>
      </c>
      <c r="O12">
        <v>0.66153846153846152</v>
      </c>
      <c r="P12">
        <v>0.33846153846153848</v>
      </c>
      <c r="Q12">
        <v>0.33846153846153848</v>
      </c>
      <c r="R12">
        <v>537.5</v>
      </c>
      <c r="S12">
        <v>275</v>
      </c>
      <c r="T12">
        <v>275</v>
      </c>
      <c r="U12">
        <v>3.4255813562499999</v>
      </c>
      <c r="V12">
        <v>0.1841249978984375</v>
      </c>
      <c r="W12" t="e">
        <v>#VALUE!</v>
      </c>
    </row>
    <row r="13" spans="1:29" ht="13.75" hidden="1" x14ac:dyDescent="0.25">
      <c r="A13">
        <v>2</v>
      </c>
      <c r="B13" s="2">
        <v>43172</v>
      </c>
      <c r="C13" t="s">
        <v>23</v>
      </c>
      <c r="D13" t="s">
        <v>24</v>
      </c>
      <c r="E13">
        <v>250</v>
      </c>
      <c r="F13">
        <v>300</v>
      </c>
      <c r="G13" t="s">
        <v>35</v>
      </c>
      <c r="H13" t="s">
        <v>60</v>
      </c>
      <c r="I13" t="s">
        <v>26</v>
      </c>
      <c r="J13">
        <v>262.50000000000006</v>
      </c>
      <c r="K13">
        <v>200.00000000000006</v>
      </c>
      <c r="L13">
        <v>62.5</v>
      </c>
      <c r="M13">
        <v>0</v>
      </c>
      <c r="N13">
        <v>33.036131205000096</v>
      </c>
      <c r="O13">
        <v>0.76190476190476197</v>
      </c>
      <c r="P13">
        <v>0.23809523809523803</v>
      </c>
      <c r="Q13">
        <v>0.23809523809523803</v>
      </c>
      <c r="R13">
        <v>200.00000000000006</v>
      </c>
      <c r="S13">
        <v>62.499999999999993</v>
      </c>
      <c r="T13">
        <v>62.499999999999993</v>
      </c>
      <c r="U13">
        <v>8.0087590800000275</v>
      </c>
      <c r="V13">
        <v>0.16017518160000058</v>
      </c>
      <c r="W13" t="e">
        <v>#VALUE!</v>
      </c>
      <c r="AA13">
        <v>696</v>
      </c>
    </row>
    <row r="14" spans="1:29" ht="13.75" hidden="1" x14ac:dyDescent="0.25">
      <c r="A14">
        <v>2</v>
      </c>
      <c r="B14" s="2">
        <v>43172</v>
      </c>
      <c r="C14" t="s">
        <v>23</v>
      </c>
      <c r="D14" t="s">
        <v>24</v>
      </c>
      <c r="E14">
        <v>250</v>
      </c>
      <c r="F14">
        <v>300</v>
      </c>
      <c r="G14" t="s">
        <v>34</v>
      </c>
      <c r="H14" t="s">
        <v>61</v>
      </c>
      <c r="I14" t="s">
        <v>26</v>
      </c>
      <c r="J14">
        <v>1892.64705882353</v>
      </c>
      <c r="K14">
        <v>1204.4117647058827</v>
      </c>
      <c r="L14">
        <v>688.23529411764719</v>
      </c>
      <c r="M14">
        <v>0</v>
      </c>
      <c r="N14">
        <v>20.87257367380953</v>
      </c>
      <c r="O14">
        <v>0.63636363636363635</v>
      </c>
      <c r="P14">
        <v>0.36363636363636365</v>
      </c>
      <c r="Q14">
        <v>0.36363636363636365</v>
      </c>
      <c r="R14">
        <v>1204.4117647058824</v>
      </c>
      <c r="S14">
        <v>688.23529411764719</v>
      </c>
      <c r="T14">
        <v>688.23529411764719</v>
      </c>
      <c r="U14">
        <v>17.779787166666669</v>
      </c>
      <c r="V14">
        <v>2.1414184837500003</v>
      </c>
      <c r="W14" t="e">
        <v>#VALUE!</v>
      </c>
      <c r="AA14">
        <v>0.24786324786324787</v>
      </c>
    </row>
    <row r="15" spans="1:29" ht="13.75" hidden="1" x14ac:dyDescent="0.25">
      <c r="A15">
        <v>2</v>
      </c>
      <c r="B15" s="2">
        <v>43172</v>
      </c>
      <c r="C15" t="s">
        <v>23</v>
      </c>
      <c r="D15" t="s">
        <v>24</v>
      </c>
      <c r="E15">
        <v>150</v>
      </c>
      <c r="F15">
        <v>600</v>
      </c>
      <c r="G15" t="s">
        <v>25</v>
      </c>
      <c r="H15" t="s">
        <v>62</v>
      </c>
      <c r="I15" t="s">
        <v>26</v>
      </c>
      <c r="J15">
        <v>425.00000000000006</v>
      </c>
      <c r="K15">
        <v>275.00000000000006</v>
      </c>
      <c r="L15">
        <v>150.00000000000003</v>
      </c>
      <c r="M15">
        <v>0</v>
      </c>
      <c r="N15">
        <v>65.020826768181792</v>
      </c>
      <c r="O15">
        <v>0.6470588235294118</v>
      </c>
      <c r="P15">
        <v>0.35294117647058826</v>
      </c>
      <c r="Q15">
        <v>0.35294117647058826</v>
      </c>
      <c r="R15">
        <v>275</v>
      </c>
      <c r="S15">
        <v>150</v>
      </c>
      <c r="T15">
        <v>150</v>
      </c>
      <c r="U15">
        <v>18.339207549999994</v>
      </c>
      <c r="V15">
        <v>0.50432820762499986</v>
      </c>
      <c r="W15" t="e">
        <v>#VALUE!</v>
      </c>
    </row>
    <row r="16" spans="1:29" ht="13.75" hidden="1" x14ac:dyDescent="0.25">
      <c r="A16">
        <v>2</v>
      </c>
      <c r="B16" s="2">
        <v>43172</v>
      </c>
      <c r="C16" t="s">
        <v>23</v>
      </c>
      <c r="D16" t="s">
        <v>24</v>
      </c>
      <c r="E16">
        <v>250</v>
      </c>
      <c r="F16">
        <v>450</v>
      </c>
      <c r="G16" t="s">
        <v>35</v>
      </c>
      <c r="H16" t="s">
        <v>63</v>
      </c>
      <c r="I16" t="s">
        <v>26</v>
      </c>
      <c r="J16">
        <v>1075.0000000000002</v>
      </c>
      <c r="K16">
        <v>650</v>
      </c>
      <c r="L16">
        <v>425</v>
      </c>
      <c r="M16">
        <v>0</v>
      </c>
      <c r="N16">
        <v>16.028197527272717</v>
      </c>
      <c r="O16">
        <v>0.60465116279069764</v>
      </c>
      <c r="P16">
        <v>0.39534883720930231</v>
      </c>
      <c r="Q16">
        <v>0.39534883720930231</v>
      </c>
      <c r="R16">
        <v>650.00000000000011</v>
      </c>
      <c r="S16">
        <v>425.00000000000006</v>
      </c>
      <c r="T16">
        <v>425.00000000000006</v>
      </c>
      <c r="U16">
        <v>5.7879602181818157</v>
      </c>
      <c r="V16">
        <v>0.37621741418181809</v>
      </c>
      <c r="W16" t="e">
        <v>#VALUE!</v>
      </c>
    </row>
    <row r="17" spans="1:23" ht="13.75" hidden="1" x14ac:dyDescent="0.25">
      <c r="A17">
        <v>2</v>
      </c>
      <c r="B17" s="2">
        <v>43172</v>
      </c>
      <c r="C17" t="s">
        <v>23</v>
      </c>
      <c r="D17" t="s">
        <v>24</v>
      </c>
      <c r="E17">
        <v>250</v>
      </c>
      <c r="F17">
        <v>150</v>
      </c>
      <c r="G17" t="s">
        <v>34</v>
      </c>
      <c r="H17" t="s">
        <v>64</v>
      </c>
      <c r="I17" t="s">
        <v>26</v>
      </c>
      <c r="J17">
        <v>787.5</v>
      </c>
      <c r="K17">
        <v>550</v>
      </c>
      <c r="L17">
        <v>237.50000000000003</v>
      </c>
      <c r="M17">
        <v>0</v>
      </c>
      <c r="N17">
        <v>19.778056249090895</v>
      </c>
      <c r="O17">
        <v>0.69841269841269837</v>
      </c>
      <c r="P17">
        <v>0.30158730158730163</v>
      </c>
      <c r="Q17">
        <v>0.30158730158730163</v>
      </c>
      <c r="R17">
        <v>550</v>
      </c>
      <c r="S17">
        <v>237.50000000000003</v>
      </c>
      <c r="T17">
        <v>237.50000000000003</v>
      </c>
      <c r="U17">
        <v>6.3060469199999938</v>
      </c>
      <c r="V17">
        <v>0.34683258059999966</v>
      </c>
      <c r="W17" t="e">
        <v>#VALUE!</v>
      </c>
    </row>
    <row r="18" spans="1:23" ht="13.75" hidden="1" x14ac:dyDescent="0.25">
      <c r="A18">
        <v>2</v>
      </c>
      <c r="B18" s="2">
        <v>43172</v>
      </c>
      <c r="C18" t="s">
        <v>23</v>
      </c>
      <c r="D18" t="s">
        <v>24</v>
      </c>
      <c r="E18">
        <v>150</v>
      </c>
      <c r="F18">
        <v>450</v>
      </c>
      <c r="G18" t="s">
        <v>35</v>
      </c>
      <c r="H18" t="s">
        <v>65</v>
      </c>
      <c r="I18" t="s">
        <v>26</v>
      </c>
      <c r="J18">
        <v>687.5</v>
      </c>
      <c r="K18">
        <v>437.5</v>
      </c>
      <c r="L18">
        <v>250</v>
      </c>
      <c r="M18">
        <v>0</v>
      </c>
      <c r="N18">
        <v>18.484062995428566</v>
      </c>
      <c r="O18">
        <v>0.63636363636363635</v>
      </c>
      <c r="P18">
        <v>0.36363636363636365</v>
      </c>
      <c r="Q18">
        <v>0.36363636363636365</v>
      </c>
      <c r="R18">
        <v>437.5</v>
      </c>
      <c r="S18">
        <v>250</v>
      </c>
      <c r="T18">
        <v>250</v>
      </c>
      <c r="U18">
        <v>6.2809922799999978</v>
      </c>
      <c r="V18">
        <v>0.27479341224999987</v>
      </c>
      <c r="W18" t="e">
        <v>#VALUE!</v>
      </c>
    </row>
    <row r="19" spans="1:23" ht="13.75" hidden="1" x14ac:dyDescent="0.25">
      <c r="A19">
        <v>2</v>
      </c>
      <c r="B19" s="2">
        <v>43172</v>
      </c>
      <c r="C19" t="s">
        <v>23</v>
      </c>
      <c r="D19" t="s">
        <v>24</v>
      </c>
      <c r="E19">
        <v>250</v>
      </c>
      <c r="F19">
        <v>150</v>
      </c>
      <c r="G19" t="s">
        <v>27</v>
      </c>
      <c r="H19" t="s">
        <v>66</v>
      </c>
      <c r="I19" t="s">
        <v>26</v>
      </c>
      <c r="J19">
        <v>962.49999999999989</v>
      </c>
      <c r="K19">
        <v>737.49999999999989</v>
      </c>
      <c r="L19">
        <v>224.99999999999997</v>
      </c>
      <c r="M19">
        <v>0</v>
      </c>
      <c r="N19">
        <v>9.8685040596610065</v>
      </c>
      <c r="O19">
        <v>0.76623376623376627</v>
      </c>
      <c r="P19">
        <v>0.23376623376623376</v>
      </c>
      <c r="Q19">
        <v>0.23376623376623376</v>
      </c>
      <c r="R19">
        <v>737.5</v>
      </c>
      <c r="S19">
        <v>225</v>
      </c>
      <c r="T19">
        <v>225</v>
      </c>
      <c r="U19">
        <v>3.4657246399999959</v>
      </c>
      <c r="V19">
        <v>0.25559719219999971</v>
      </c>
      <c r="W19" t="e">
        <v>#VALUE!</v>
      </c>
    </row>
    <row r="20" spans="1:23" ht="13.75" hidden="1" x14ac:dyDescent="0.25">
      <c r="A20">
        <v>2</v>
      </c>
      <c r="B20" s="2">
        <v>43172</v>
      </c>
      <c r="C20" t="s">
        <v>23</v>
      </c>
      <c r="D20" t="s">
        <v>24</v>
      </c>
      <c r="E20">
        <v>150</v>
      </c>
      <c r="F20">
        <v>150</v>
      </c>
      <c r="G20" t="s">
        <v>35</v>
      </c>
      <c r="H20" t="s">
        <v>67</v>
      </c>
      <c r="I20" t="s">
        <v>26</v>
      </c>
      <c r="J20">
        <v>1239.9193548387098</v>
      </c>
      <c r="K20">
        <v>843.14516129032256</v>
      </c>
      <c r="L20">
        <v>396.77419354838707</v>
      </c>
      <c r="M20">
        <v>0</v>
      </c>
      <c r="N20">
        <v>18.512519607843181</v>
      </c>
      <c r="O20">
        <v>0.67999999999999994</v>
      </c>
      <c r="P20">
        <v>0.32</v>
      </c>
      <c r="Q20">
        <v>0.32</v>
      </c>
      <c r="R20">
        <v>843.14516129032256</v>
      </c>
      <c r="S20">
        <v>396.77419354838713</v>
      </c>
      <c r="T20">
        <v>396.77419354838713</v>
      </c>
      <c r="U20">
        <v>21.208908333333383</v>
      </c>
      <c r="V20">
        <v>1.7882188437500042</v>
      </c>
      <c r="W20" t="e">
        <v>#VALUE!</v>
      </c>
    </row>
    <row r="21" spans="1:23" ht="13.75" hidden="1" x14ac:dyDescent="0.25">
      <c r="A21">
        <v>2</v>
      </c>
      <c r="B21" s="2">
        <v>43172</v>
      </c>
      <c r="C21" t="s">
        <v>23</v>
      </c>
      <c r="D21" t="s">
        <v>24</v>
      </c>
      <c r="E21">
        <v>200</v>
      </c>
      <c r="F21">
        <v>600</v>
      </c>
      <c r="G21" t="s">
        <v>27</v>
      </c>
      <c r="H21" t="s">
        <v>68</v>
      </c>
      <c r="I21" t="s">
        <v>26</v>
      </c>
      <c r="J21">
        <v>462.5</v>
      </c>
      <c r="K21">
        <v>350</v>
      </c>
      <c r="L21">
        <v>112.50000000000006</v>
      </c>
      <c r="M21">
        <v>0</v>
      </c>
      <c r="N21">
        <v>25.079361937500021</v>
      </c>
      <c r="O21">
        <v>0.75675675675675669</v>
      </c>
      <c r="P21">
        <v>0.24324324324324334</v>
      </c>
      <c r="Q21">
        <v>0.24324324324324334</v>
      </c>
      <c r="R21">
        <v>349.99999999999994</v>
      </c>
      <c r="S21">
        <v>112.50000000000004</v>
      </c>
      <c r="T21">
        <v>112.50000000000004</v>
      </c>
      <c r="U21">
        <v>7.7167267500000056</v>
      </c>
      <c r="V21">
        <v>0.27008543625000014</v>
      </c>
      <c r="W21" t="e">
        <v>#VALUE!</v>
      </c>
    </row>
    <row r="22" spans="1:23" ht="13.75" hidden="1" x14ac:dyDescent="0.25">
      <c r="A22">
        <v>2</v>
      </c>
      <c r="B22" s="2">
        <v>43172</v>
      </c>
      <c r="C22" t="s">
        <v>23</v>
      </c>
      <c r="D22" t="s">
        <v>24</v>
      </c>
      <c r="E22">
        <v>200</v>
      </c>
      <c r="F22">
        <v>150</v>
      </c>
      <c r="G22" t="s">
        <v>34</v>
      </c>
      <c r="H22" t="s">
        <v>69</v>
      </c>
      <c r="I22" t="s">
        <v>26</v>
      </c>
      <c r="J22">
        <v>696.42857142857133</v>
      </c>
      <c r="K22">
        <v>535.71428571428567</v>
      </c>
      <c r="L22">
        <v>160.71428571428578</v>
      </c>
      <c r="M22">
        <v>0</v>
      </c>
      <c r="N22">
        <v>14.041859890476186</v>
      </c>
      <c r="O22">
        <v>0.76923076923076916</v>
      </c>
      <c r="P22">
        <v>0.23076923076923084</v>
      </c>
      <c r="Q22">
        <v>0.23076923076923084</v>
      </c>
      <c r="R22">
        <v>535.71428571428555</v>
      </c>
      <c r="S22">
        <v>160.71428571428575</v>
      </c>
      <c r="T22">
        <v>160.71428571428575</v>
      </c>
      <c r="U22">
        <v>28.712663846153834</v>
      </c>
      <c r="V22">
        <v>1.5381784203296693</v>
      </c>
      <c r="W22" t="e">
        <v>#VALUE!</v>
      </c>
    </row>
    <row r="23" spans="1:23" ht="13.75" hidden="1" x14ac:dyDescent="0.25">
      <c r="A23">
        <v>2</v>
      </c>
      <c r="B23" s="2">
        <v>43172</v>
      </c>
      <c r="C23" t="s">
        <v>23</v>
      </c>
      <c r="D23" t="s">
        <v>24</v>
      </c>
      <c r="E23">
        <v>150</v>
      </c>
      <c r="F23">
        <v>300</v>
      </c>
      <c r="G23" t="s">
        <v>25</v>
      </c>
      <c r="H23" t="s">
        <v>70</v>
      </c>
      <c r="I23" t="s">
        <v>26</v>
      </c>
      <c r="J23">
        <v>350.00000000000006</v>
      </c>
      <c r="K23">
        <v>262.50000000000006</v>
      </c>
      <c r="L23">
        <v>87.500000000000014</v>
      </c>
      <c r="M23">
        <v>0</v>
      </c>
      <c r="N23">
        <v>98.970056157142906</v>
      </c>
      <c r="O23">
        <v>0.75</v>
      </c>
      <c r="P23">
        <v>0.25</v>
      </c>
      <c r="Q23">
        <v>0.25</v>
      </c>
      <c r="R23">
        <v>262.50000000000011</v>
      </c>
      <c r="S23">
        <v>87.500000000000028</v>
      </c>
      <c r="T23">
        <v>87.500000000000028</v>
      </c>
      <c r="U23">
        <v>26.645784350000021</v>
      </c>
      <c r="V23">
        <v>0.69945183918750076</v>
      </c>
      <c r="W23" t="e">
        <v>#VALUE!</v>
      </c>
    </row>
    <row r="24" spans="1:23" ht="13.75" hidden="1" x14ac:dyDescent="0.25">
      <c r="A24">
        <v>2</v>
      </c>
      <c r="B24" s="2">
        <v>43172</v>
      </c>
      <c r="C24" t="s">
        <v>23</v>
      </c>
      <c r="D24" t="s">
        <v>24</v>
      </c>
      <c r="E24">
        <v>250</v>
      </c>
      <c r="F24">
        <v>600</v>
      </c>
      <c r="G24" t="s">
        <v>25</v>
      </c>
      <c r="H24" t="s">
        <v>71</v>
      </c>
      <c r="I24" t="s">
        <v>26</v>
      </c>
      <c r="J24">
        <v>600</v>
      </c>
      <c r="K24">
        <v>437.50000000000006</v>
      </c>
      <c r="L24">
        <v>162.5</v>
      </c>
      <c r="M24">
        <v>0</v>
      </c>
      <c r="N24">
        <v>61.53476458285725</v>
      </c>
      <c r="O24">
        <v>0.72916666666666674</v>
      </c>
      <c r="P24">
        <v>0.27083333333333331</v>
      </c>
      <c r="Q24">
        <v>0.27083333333333331</v>
      </c>
      <c r="R24">
        <v>437.50000000000006</v>
      </c>
      <c r="S24">
        <v>162.5</v>
      </c>
      <c r="T24">
        <v>162.5</v>
      </c>
      <c r="U24">
        <v>21.114870200000041</v>
      </c>
      <c r="V24">
        <v>0.92377557125000187</v>
      </c>
      <c r="W24" t="e">
        <v>#VALUE!</v>
      </c>
    </row>
    <row r="25" spans="1:23" ht="13.75" hidden="1" x14ac:dyDescent="0.25">
      <c r="A25">
        <v>2</v>
      </c>
      <c r="B25" s="2">
        <v>43172</v>
      </c>
      <c r="C25" t="s">
        <v>23</v>
      </c>
      <c r="D25" t="s">
        <v>24</v>
      </c>
      <c r="E25">
        <v>150</v>
      </c>
      <c r="F25">
        <v>600</v>
      </c>
      <c r="G25" t="s">
        <v>35</v>
      </c>
      <c r="H25" t="s">
        <v>72</v>
      </c>
      <c r="I25" t="s">
        <v>26</v>
      </c>
      <c r="J25">
        <v>1050</v>
      </c>
      <c r="K25">
        <v>700.00000000000011</v>
      </c>
      <c r="L25">
        <v>350</v>
      </c>
      <c r="M25">
        <v>0</v>
      </c>
      <c r="N25">
        <v>18.595158463293615</v>
      </c>
      <c r="O25">
        <v>0.66666666666666674</v>
      </c>
      <c r="P25">
        <v>0.33333333333333331</v>
      </c>
      <c r="Q25">
        <v>0.33333333333333331</v>
      </c>
      <c r="R25">
        <v>700.00000000000011</v>
      </c>
      <c r="S25">
        <v>350</v>
      </c>
      <c r="T25">
        <v>350</v>
      </c>
      <c r="U25">
        <v>6.9887843888888748</v>
      </c>
      <c r="V25">
        <v>0.48921490722222133</v>
      </c>
      <c r="W25" t="e">
        <v>#VALUE!</v>
      </c>
    </row>
    <row r="26" spans="1:23" ht="13.75" hidden="1" x14ac:dyDescent="0.25">
      <c r="A26">
        <v>2</v>
      </c>
      <c r="B26" s="2">
        <v>43172</v>
      </c>
      <c r="C26" t="s">
        <v>23</v>
      </c>
      <c r="D26" t="s">
        <v>24</v>
      </c>
      <c r="E26">
        <v>150</v>
      </c>
      <c r="F26">
        <v>600</v>
      </c>
      <c r="G26" t="s">
        <v>34</v>
      </c>
      <c r="H26" t="s">
        <v>73</v>
      </c>
      <c r="I26" t="s">
        <v>26</v>
      </c>
      <c r="J26">
        <v>1235.7954545454545</v>
      </c>
      <c r="K26">
        <v>1087.5</v>
      </c>
      <c r="L26">
        <v>148.29545454545459</v>
      </c>
      <c r="M26">
        <v>0</v>
      </c>
      <c r="N26">
        <v>20.00028199999997</v>
      </c>
      <c r="O26">
        <v>0.88</v>
      </c>
      <c r="P26">
        <v>0.12000000000000004</v>
      </c>
      <c r="Q26">
        <v>0.12000000000000004</v>
      </c>
      <c r="R26">
        <v>1087.5</v>
      </c>
      <c r="S26">
        <v>148.29545454545459</v>
      </c>
      <c r="T26">
        <v>148.29545454545459</v>
      </c>
      <c r="U26">
        <v>23.466997546666629</v>
      </c>
      <c r="V26">
        <v>2.5520359831999957</v>
      </c>
      <c r="W26" t="e">
        <v>#VALUE!</v>
      </c>
    </row>
    <row r="27" spans="1:23" ht="13.75" hidden="1" x14ac:dyDescent="0.25">
      <c r="A27">
        <v>2</v>
      </c>
      <c r="B27" s="2">
        <v>43172</v>
      </c>
      <c r="C27" t="s">
        <v>23</v>
      </c>
      <c r="D27" t="s">
        <v>24</v>
      </c>
      <c r="E27">
        <v>200</v>
      </c>
      <c r="F27">
        <v>600</v>
      </c>
      <c r="G27" t="s">
        <v>35</v>
      </c>
      <c r="H27" t="s">
        <v>74</v>
      </c>
      <c r="I27" t="s">
        <v>26</v>
      </c>
      <c r="J27">
        <v>1700.0000000000002</v>
      </c>
      <c r="K27">
        <v>1075.0000000000002</v>
      </c>
      <c r="L27">
        <v>625.00000000000011</v>
      </c>
      <c r="M27">
        <v>0</v>
      </c>
      <c r="N27">
        <v>10.196030713662783</v>
      </c>
      <c r="O27">
        <v>0.63235294117647067</v>
      </c>
      <c r="P27">
        <v>0.36764705882352944</v>
      </c>
      <c r="Q27">
        <v>0.36764705882352944</v>
      </c>
      <c r="R27">
        <v>1075.0000000000002</v>
      </c>
      <c r="S27">
        <v>625</v>
      </c>
      <c r="T27">
        <v>625</v>
      </c>
      <c r="U27">
        <v>5.6571525249999954</v>
      </c>
      <c r="V27">
        <v>0.60814389643749966</v>
      </c>
      <c r="W27" t="e">
        <v>#VALUE!</v>
      </c>
    </row>
    <row r="28" spans="1:23" ht="13.75" hidden="1" x14ac:dyDescent="0.25">
      <c r="A28">
        <v>2</v>
      </c>
      <c r="B28" s="2">
        <v>43172</v>
      </c>
      <c r="C28" t="s">
        <v>23</v>
      </c>
      <c r="D28" t="s">
        <v>24</v>
      </c>
      <c r="E28">
        <v>250</v>
      </c>
      <c r="F28">
        <v>300</v>
      </c>
      <c r="G28" t="s">
        <v>25</v>
      </c>
      <c r="H28" t="s">
        <v>75</v>
      </c>
      <c r="I28" t="s">
        <v>26</v>
      </c>
      <c r="J28">
        <v>425.00000000000006</v>
      </c>
      <c r="K28">
        <v>275.00000000000006</v>
      </c>
      <c r="L28">
        <v>150.00000000000003</v>
      </c>
      <c r="M28">
        <v>0</v>
      </c>
      <c r="N28">
        <v>11.183341425151513</v>
      </c>
      <c r="O28">
        <v>0.6470588235294118</v>
      </c>
      <c r="P28">
        <v>0.35294117647058826</v>
      </c>
      <c r="Q28">
        <v>0.35294117647058826</v>
      </c>
      <c r="R28">
        <v>275</v>
      </c>
      <c r="S28">
        <v>150</v>
      </c>
      <c r="T28">
        <v>150</v>
      </c>
      <c r="U28">
        <v>3.3703220733333334</v>
      </c>
      <c r="V28">
        <v>9.2683857016666676E-2</v>
      </c>
      <c r="W28" t="e">
        <v>#VALUE!</v>
      </c>
    </row>
    <row r="29" spans="1:23" ht="13.75" hidden="1" x14ac:dyDescent="0.25">
      <c r="A29">
        <v>2</v>
      </c>
      <c r="B29" s="2">
        <v>43172</v>
      </c>
      <c r="C29" t="s">
        <v>23</v>
      </c>
      <c r="D29" t="s">
        <v>24</v>
      </c>
      <c r="E29">
        <v>150</v>
      </c>
      <c r="F29">
        <v>300</v>
      </c>
      <c r="G29" t="s">
        <v>34</v>
      </c>
      <c r="H29" t="s">
        <v>76</v>
      </c>
      <c r="I29" t="s">
        <v>26</v>
      </c>
      <c r="J29">
        <v>700</v>
      </c>
      <c r="K29">
        <v>487.5</v>
      </c>
      <c r="L29">
        <v>212.5</v>
      </c>
      <c r="M29">
        <v>0</v>
      </c>
      <c r="N29">
        <v>25.724650134615391</v>
      </c>
      <c r="O29">
        <v>0.6964285714285714</v>
      </c>
      <c r="P29">
        <v>0.30357142857142855</v>
      </c>
      <c r="Q29">
        <v>0.30357142857142855</v>
      </c>
      <c r="R29">
        <v>487.50000000000006</v>
      </c>
      <c r="S29">
        <v>212.50000000000003</v>
      </c>
      <c r="T29">
        <v>212.50000000000003</v>
      </c>
      <c r="U29">
        <v>9.5548700499999999</v>
      </c>
      <c r="V29">
        <v>0.46579991493750006</v>
      </c>
      <c r="W29" t="e">
        <v>#VALUE!</v>
      </c>
    </row>
    <row r="30" spans="1:23" ht="13.75" hidden="1" x14ac:dyDescent="0.25">
      <c r="A30">
        <v>2</v>
      </c>
      <c r="B30" s="2">
        <v>43172</v>
      </c>
      <c r="C30" t="s">
        <v>23</v>
      </c>
      <c r="D30" t="s">
        <v>24</v>
      </c>
      <c r="E30">
        <v>200</v>
      </c>
      <c r="F30">
        <v>150</v>
      </c>
      <c r="G30" t="s">
        <v>25</v>
      </c>
      <c r="H30" t="s">
        <v>77</v>
      </c>
      <c r="I30" t="s">
        <v>26</v>
      </c>
      <c r="J30">
        <v>425.00000000000006</v>
      </c>
      <c r="K30">
        <v>287.5</v>
      </c>
      <c r="L30">
        <v>137.50000000000006</v>
      </c>
      <c r="M30">
        <v>0</v>
      </c>
      <c r="N30">
        <v>21.993812249999948</v>
      </c>
      <c r="O30">
        <v>0.67647058823529405</v>
      </c>
      <c r="P30">
        <v>0.32352941176470601</v>
      </c>
      <c r="Q30">
        <v>0.32352941176470601</v>
      </c>
      <c r="R30">
        <v>287.49999999999994</v>
      </c>
      <c r="S30">
        <v>137.50000000000006</v>
      </c>
      <c r="T30">
        <v>137.50000000000006</v>
      </c>
      <c r="U30">
        <v>7.3312707499999803</v>
      </c>
      <c r="V30">
        <v>0.21077403406249942</v>
      </c>
      <c r="W30" t="e">
        <v>#VALUE!</v>
      </c>
    </row>
    <row r="31" spans="1:23" ht="13.75" hidden="1" x14ac:dyDescent="0.25">
      <c r="A31">
        <v>2</v>
      </c>
      <c r="B31" s="2">
        <v>43172</v>
      </c>
      <c r="C31" t="s">
        <v>23</v>
      </c>
      <c r="D31" t="s">
        <v>24</v>
      </c>
      <c r="E31">
        <v>200</v>
      </c>
      <c r="F31">
        <v>450</v>
      </c>
      <c r="G31" t="s">
        <v>27</v>
      </c>
      <c r="H31" t="s">
        <v>78</v>
      </c>
      <c r="I31" t="s">
        <v>26</v>
      </c>
      <c r="J31">
        <v>712.50000000000011</v>
      </c>
      <c r="K31">
        <v>512.5</v>
      </c>
      <c r="L31">
        <v>200.00000000000006</v>
      </c>
      <c r="M31">
        <v>0</v>
      </c>
      <c r="N31">
        <v>15.767725596341451</v>
      </c>
      <c r="O31">
        <v>0.71929824561403499</v>
      </c>
      <c r="P31">
        <v>0.28070175438596495</v>
      </c>
      <c r="Q31">
        <v>0.28070175438596495</v>
      </c>
      <c r="R31">
        <v>512.5</v>
      </c>
      <c r="S31">
        <v>200.00000000000006</v>
      </c>
      <c r="T31">
        <v>200.00000000000006</v>
      </c>
      <c r="U31">
        <v>6.596701524999995</v>
      </c>
      <c r="V31">
        <v>0.33808095315624975</v>
      </c>
      <c r="W31" t="e">
        <v>#VALUE!</v>
      </c>
    </row>
    <row r="32" spans="1:23" ht="13.75" hidden="1" x14ac:dyDescent="0.25">
      <c r="A32">
        <v>2</v>
      </c>
      <c r="B32" s="2">
        <v>43172</v>
      </c>
      <c r="C32" t="s">
        <v>23</v>
      </c>
      <c r="D32" t="s">
        <v>24</v>
      </c>
      <c r="E32">
        <v>150</v>
      </c>
      <c r="F32">
        <v>300</v>
      </c>
      <c r="G32" t="s">
        <v>27</v>
      </c>
      <c r="H32" t="s">
        <v>79</v>
      </c>
      <c r="I32" t="s">
        <v>26</v>
      </c>
      <c r="J32">
        <v>650</v>
      </c>
      <c r="K32">
        <v>499.99999999999994</v>
      </c>
      <c r="L32">
        <v>150</v>
      </c>
      <c r="M32">
        <v>0</v>
      </c>
      <c r="N32">
        <v>21.055455135714226</v>
      </c>
      <c r="O32">
        <v>0.76923076923076916</v>
      </c>
      <c r="P32">
        <v>0.23076923076923078</v>
      </c>
      <c r="Q32">
        <v>0.23076923076923078</v>
      </c>
      <c r="R32">
        <v>499.99999999999994</v>
      </c>
      <c r="S32">
        <v>150</v>
      </c>
      <c r="T32">
        <v>150</v>
      </c>
      <c r="U32">
        <v>8.9597681428571168</v>
      </c>
      <c r="V32">
        <v>0.44798840714285582</v>
      </c>
      <c r="W32" t="e">
        <v>#VALUE!</v>
      </c>
    </row>
    <row r="33" spans="1:23" ht="13.75" hidden="1" x14ac:dyDescent="0.25">
      <c r="A33">
        <v>2</v>
      </c>
      <c r="B33" s="2">
        <v>43172</v>
      </c>
      <c r="C33" t="s">
        <v>23</v>
      </c>
      <c r="D33" t="s">
        <v>24</v>
      </c>
      <c r="E33">
        <v>150</v>
      </c>
      <c r="F33">
        <v>600</v>
      </c>
      <c r="G33" t="s">
        <v>27</v>
      </c>
      <c r="H33" t="s">
        <v>80</v>
      </c>
      <c r="I33" t="s">
        <v>26</v>
      </c>
      <c r="J33">
        <v>575.00000000000011</v>
      </c>
      <c r="K33">
        <v>462.5</v>
      </c>
      <c r="L33">
        <v>112.50000000000006</v>
      </c>
      <c r="M33">
        <v>0</v>
      </c>
      <c r="N33">
        <v>19.519505562162138</v>
      </c>
      <c r="O33">
        <v>0.80434782608695643</v>
      </c>
      <c r="P33">
        <v>0.19565217391304354</v>
      </c>
      <c r="Q33">
        <v>0.19565217391304354</v>
      </c>
      <c r="R33">
        <v>462.50000000000006</v>
      </c>
      <c r="S33">
        <v>112.50000000000006</v>
      </c>
      <c r="T33">
        <v>112.50000000000006</v>
      </c>
      <c r="U33">
        <v>8.0246856199999907</v>
      </c>
      <c r="V33">
        <v>0.37114170992499962</v>
      </c>
      <c r="W33" t="e">
        <v>#VALUE!</v>
      </c>
    </row>
    <row r="34" spans="1:23" ht="13.75" hidden="1" x14ac:dyDescent="0.25">
      <c r="A34">
        <v>2</v>
      </c>
      <c r="B34" s="2">
        <v>43172</v>
      </c>
      <c r="C34" t="s">
        <v>23</v>
      </c>
      <c r="D34" t="s">
        <v>24</v>
      </c>
      <c r="E34">
        <v>250</v>
      </c>
      <c r="F34">
        <v>600</v>
      </c>
      <c r="G34" t="s">
        <v>34</v>
      </c>
      <c r="H34" t="s">
        <v>81</v>
      </c>
      <c r="I34" t="s">
        <v>26</v>
      </c>
      <c r="J34">
        <v>637.50000000000011</v>
      </c>
      <c r="K34">
        <v>487.5</v>
      </c>
      <c r="L34">
        <v>150.00000000000003</v>
      </c>
      <c r="M34">
        <v>0</v>
      </c>
      <c r="N34">
        <v>18.691817639560409</v>
      </c>
      <c r="O34">
        <v>0.76470588235294112</v>
      </c>
      <c r="P34">
        <v>0.23529411764705882</v>
      </c>
      <c r="Q34">
        <v>0.23529411764705882</v>
      </c>
      <c r="R34">
        <v>487.50000000000006</v>
      </c>
      <c r="S34">
        <v>150.00000000000003</v>
      </c>
      <c r="T34">
        <v>150.00000000000003</v>
      </c>
      <c r="U34">
        <v>7.838504171428557</v>
      </c>
      <c r="V34">
        <v>0.38212707835714216</v>
      </c>
      <c r="W34" t="e">
        <v>#VALUE!</v>
      </c>
    </row>
    <row r="35" spans="1:23" ht="13.75" hidden="1" x14ac:dyDescent="0.25">
      <c r="A35">
        <v>2</v>
      </c>
      <c r="B35" s="2">
        <v>43172</v>
      </c>
      <c r="C35" t="s">
        <v>23</v>
      </c>
      <c r="D35" t="s">
        <v>24</v>
      </c>
      <c r="E35">
        <v>150</v>
      </c>
      <c r="F35">
        <v>450</v>
      </c>
      <c r="G35" t="s">
        <v>34</v>
      </c>
      <c r="H35" t="s">
        <v>82</v>
      </c>
      <c r="I35" t="s">
        <v>26</v>
      </c>
      <c r="J35">
        <v>1164.7058823529412</v>
      </c>
      <c r="K35">
        <v>744.11764705882365</v>
      </c>
      <c r="L35">
        <v>420.58823529411768</v>
      </c>
      <c r="M35">
        <v>0</v>
      </c>
      <c r="N35">
        <v>23.143924093167687</v>
      </c>
      <c r="O35">
        <v>0.63888888888888884</v>
      </c>
      <c r="P35">
        <v>0.3611111111111111</v>
      </c>
      <c r="Q35">
        <v>0.3611111111111111</v>
      </c>
      <c r="R35">
        <v>744.11764705882354</v>
      </c>
      <c r="S35">
        <v>420.58823529411768</v>
      </c>
      <c r="T35">
        <v>420.58823529411768</v>
      </c>
      <c r="U35">
        <v>22.851702829365067</v>
      </c>
      <c r="V35">
        <v>1.7004355340674593</v>
      </c>
      <c r="W35" t="e">
        <v>#VALUE!</v>
      </c>
    </row>
    <row r="36" spans="1:23" ht="13.75" hidden="1" x14ac:dyDescent="0.25">
      <c r="A36">
        <v>2</v>
      </c>
      <c r="B36" s="2">
        <v>43172</v>
      </c>
      <c r="C36" t="s">
        <v>23</v>
      </c>
      <c r="D36" t="s">
        <v>24</v>
      </c>
      <c r="E36">
        <v>250</v>
      </c>
      <c r="F36">
        <v>450</v>
      </c>
      <c r="G36" t="s">
        <v>34</v>
      </c>
      <c r="H36" t="s">
        <v>83</v>
      </c>
      <c r="I36" t="s">
        <v>26</v>
      </c>
      <c r="J36">
        <v>1461.5384615384614</v>
      </c>
      <c r="K36">
        <v>1076.9230769230769</v>
      </c>
      <c r="L36">
        <v>384.61538461538464</v>
      </c>
      <c r="M36">
        <v>0</v>
      </c>
      <c r="N36">
        <v>20.328312831428537</v>
      </c>
      <c r="O36">
        <v>0.73684210526315796</v>
      </c>
      <c r="P36">
        <v>0.26315789473684209</v>
      </c>
      <c r="Q36">
        <v>0.26315789473684209</v>
      </c>
      <c r="R36">
        <v>1076.9230769230771</v>
      </c>
      <c r="S36">
        <v>384.61538461538464</v>
      </c>
      <c r="T36">
        <v>384.61538461538464</v>
      </c>
      <c r="U36">
        <v>17.864572357894708</v>
      </c>
      <c r="V36">
        <v>1.9238770231578921</v>
      </c>
      <c r="W36" t="e">
        <v>#VALUE!</v>
      </c>
    </row>
    <row r="37" spans="1:23" ht="13.75" hidden="1" x14ac:dyDescent="0.25">
      <c r="A37">
        <v>2</v>
      </c>
      <c r="B37" s="2">
        <v>43172</v>
      </c>
      <c r="C37" t="s">
        <v>23</v>
      </c>
      <c r="D37" t="s">
        <v>24</v>
      </c>
      <c r="E37">
        <v>150</v>
      </c>
      <c r="F37">
        <v>300</v>
      </c>
      <c r="G37" t="s">
        <v>35</v>
      </c>
      <c r="H37" t="s">
        <v>84</v>
      </c>
      <c r="I37" t="s">
        <v>26</v>
      </c>
      <c r="J37">
        <v>1362.5000000000002</v>
      </c>
      <c r="K37">
        <v>875.00000000000011</v>
      </c>
      <c r="L37">
        <v>487.50000000000006</v>
      </c>
      <c r="M37">
        <v>0</v>
      </c>
      <c r="N37">
        <v>15.939726451428571</v>
      </c>
      <c r="O37">
        <v>0.64220183486238525</v>
      </c>
      <c r="P37">
        <v>0.35779816513761464</v>
      </c>
      <c r="Q37">
        <v>0.35779816513761464</v>
      </c>
      <c r="R37">
        <v>875</v>
      </c>
      <c r="S37">
        <v>487.50000000000006</v>
      </c>
      <c r="T37">
        <v>487.50000000000006</v>
      </c>
      <c r="U37">
        <v>7.6423346000000016</v>
      </c>
      <c r="V37">
        <v>0.66870427750000017</v>
      </c>
      <c r="W37" t="e">
        <v>#VALUE!</v>
      </c>
    </row>
    <row r="38" spans="1:23" ht="13.75" hidden="1" x14ac:dyDescent="0.25">
      <c r="A38">
        <v>2</v>
      </c>
      <c r="B38" s="2">
        <v>43172</v>
      </c>
      <c r="C38" t="s">
        <v>23</v>
      </c>
      <c r="D38" t="s">
        <v>24</v>
      </c>
      <c r="E38">
        <v>250</v>
      </c>
      <c r="F38">
        <v>450</v>
      </c>
      <c r="G38" t="s">
        <v>27</v>
      </c>
      <c r="H38" t="s">
        <v>85</v>
      </c>
      <c r="I38" t="s">
        <v>26</v>
      </c>
      <c r="J38">
        <v>425.00000000000006</v>
      </c>
      <c r="K38">
        <v>337.50000000000006</v>
      </c>
      <c r="L38">
        <v>87.500000000000014</v>
      </c>
      <c r="M38">
        <v>0</v>
      </c>
      <c r="N38">
        <v>42.843450034567894</v>
      </c>
      <c r="O38">
        <v>0.79411764705882348</v>
      </c>
      <c r="P38">
        <v>0.20588235294117649</v>
      </c>
      <c r="Q38">
        <v>0.20588235294117649</v>
      </c>
      <c r="R38">
        <v>337.5</v>
      </c>
      <c r="S38">
        <v>87.500000000000014</v>
      </c>
      <c r="T38">
        <v>87.500000000000014</v>
      </c>
      <c r="U38">
        <v>17.011369866666666</v>
      </c>
      <c r="V38">
        <v>0.57413373299999992</v>
      </c>
      <c r="W38" t="e">
        <v>#VALUE!</v>
      </c>
    </row>
    <row r="39" spans="1:23" ht="13.75" hidden="1" x14ac:dyDescent="0.25">
      <c r="A39">
        <v>2</v>
      </c>
      <c r="B39" s="2">
        <v>43172</v>
      </c>
      <c r="C39" t="s">
        <v>23</v>
      </c>
      <c r="D39" t="s">
        <v>24</v>
      </c>
      <c r="E39">
        <v>250</v>
      </c>
      <c r="F39">
        <v>150</v>
      </c>
      <c r="G39" t="s">
        <v>25</v>
      </c>
      <c r="H39" t="s">
        <v>86</v>
      </c>
      <c r="I39" t="s">
        <v>26</v>
      </c>
      <c r="J39">
        <v>200.00000000000006</v>
      </c>
      <c r="K39">
        <v>150.00000000000003</v>
      </c>
      <c r="L39">
        <v>50.000000000000036</v>
      </c>
      <c r="M39">
        <v>0</v>
      </c>
      <c r="N39">
        <v>25.861583683333279</v>
      </c>
      <c r="O39">
        <v>0.74999999999999989</v>
      </c>
      <c r="P39">
        <v>0.25000000000000011</v>
      </c>
      <c r="Q39">
        <v>0.25000000000000011</v>
      </c>
      <c r="R39">
        <v>150.00000000000003</v>
      </c>
      <c r="S39">
        <v>50.000000000000036</v>
      </c>
      <c r="T39">
        <v>50.000000000000036</v>
      </c>
      <c r="U39">
        <v>5.4445439333333212</v>
      </c>
      <c r="V39">
        <v>8.1668158999999838E-2</v>
      </c>
      <c r="W39" t="e">
        <v>#VALUE!</v>
      </c>
    </row>
    <row r="40" spans="1:23" ht="13.75" hidden="1" x14ac:dyDescent="0.25">
      <c r="A40">
        <v>2</v>
      </c>
      <c r="B40" s="2">
        <v>43172</v>
      </c>
      <c r="C40" t="s">
        <v>23</v>
      </c>
      <c r="D40" t="s">
        <v>24</v>
      </c>
      <c r="E40">
        <v>200</v>
      </c>
      <c r="F40">
        <v>150</v>
      </c>
      <c r="G40" t="s">
        <v>35</v>
      </c>
      <c r="H40" t="s">
        <v>87</v>
      </c>
      <c r="I40" t="s">
        <v>26</v>
      </c>
      <c r="J40">
        <v>787.50000000000011</v>
      </c>
      <c r="K40">
        <v>487.50000000000006</v>
      </c>
      <c r="L40">
        <v>300.00000000000006</v>
      </c>
      <c r="M40">
        <v>0</v>
      </c>
      <c r="N40">
        <v>23.979066776923069</v>
      </c>
      <c r="O40">
        <v>0.61904761904761907</v>
      </c>
      <c r="P40">
        <v>0.38095238095238099</v>
      </c>
      <c r="Q40">
        <v>0.38095238095238099</v>
      </c>
      <c r="R40">
        <v>487.50000000000011</v>
      </c>
      <c r="S40">
        <v>300.00000000000006</v>
      </c>
      <c r="T40">
        <v>300.00000000000006</v>
      </c>
      <c r="U40">
        <v>9.844037939999998</v>
      </c>
      <c r="V40">
        <v>0.47989684957500001</v>
      </c>
      <c r="W40" t="e">
        <v>#VALUE!</v>
      </c>
    </row>
    <row r="41" spans="1:23" ht="13.75" hidden="1" x14ac:dyDescent="0.25">
      <c r="A41">
        <v>2</v>
      </c>
      <c r="B41" s="2">
        <v>43172</v>
      </c>
      <c r="C41" t="s">
        <v>23</v>
      </c>
      <c r="D41" t="s">
        <v>24</v>
      </c>
      <c r="E41">
        <v>200</v>
      </c>
      <c r="F41">
        <v>450</v>
      </c>
      <c r="G41" t="s">
        <v>34</v>
      </c>
      <c r="H41" t="s">
        <v>88</v>
      </c>
      <c r="I41" t="s">
        <v>26</v>
      </c>
      <c r="J41">
        <v>562.5</v>
      </c>
      <c r="K41">
        <v>400</v>
      </c>
      <c r="L41">
        <v>162.5</v>
      </c>
      <c r="M41">
        <v>0</v>
      </c>
      <c r="N41">
        <v>16.849574240624996</v>
      </c>
      <c r="O41">
        <v>0.71111111111111114</v>
      </c>
      <c r="P41">
        <v>0.28888888888888886</v>
      </c>
      <c r="Q41">
        <v>0.28888888888888886</v>
      </c>
      <c r="R41">
        <v>400</v>
      </c>
      <c r="S41">
        <v>162.49999999999997</v>
      </c>
      <c r="T41">
        <v>162.49999999999997</v>
      </c>
      <c r="U41">
        <v>5.8607214749999992</v>
      </c>
      <c r="V41">
        <v>0.23442885899999996</v>
      </c>
      <c r="W41" t="e">
        <v>#VALUE!</v>
      </c>
    </row>
    <row r="42" spans="1:23" ht="13.75" hidden="1" x14ac:dyDescent="0.25">
      <c r="A42">
        <v>2</v>
      </c>
      <c r="B42" s="2">
        <v>43172</v>
      </c>
      <c r="C42" t="s">
        <v>23</v>
      </c>
      <c r="D42" t="s">
        <v>24</v>
      </c>
      <c r="E42">
        <v>200</v>
      </c>
      <c r="F42">
        <v>600</v>
      </c>
      <c r="G42" t="s">
        <v>34</v>
      </c>
      <c r="H42" t="s">
        <v>89</v>
      </c>
      <c r="I42" t="s">
        <v>26</v>
      </c>
      <c r="J42">
        <v>650.00000000000011</v>
      </c>
      <c r="K42">
        <v>450.00000000000006</v>
      </c>
      <c r="L42">
        <v>200.00000000000006</v>
      </c>
      <c r="M42">
        <v>0</v>
      </c>
      <c r="N42">
        <v>13.787882547685191</v>
      </c>
      <c r="O42">
        <v>0.69230769230769229</v>
      </c>
      <c r="P42">
        <v>0.30769230769230771</v>
      </c>
      <c r="Q42">
        <v>0.30769230769230771</v>
      </c>
      <c r="R42">
        <v>450.00000000000006</v>
      </c>
      <c r="S42">
        <v>200.00000000000006</v>
      </c>
      <c r="T42">
        <v>200.00000000000006</v>
      </c>
      <c r="U42">
        <v>4.6826770916666698</v>
      </c>
      <c r="V42">
        <v>0.21072046912500017</v>
      </c>
      <c r="W42" t="e">
        <v>#VALUE!</v>
      </c>
    </row>
    <row r="43" spans="1:23" ht="13.75" hidden="1" x14ac:dyDescent="0.25">
      <c r="A43">
        <v>2</v>
      </c>
      <c r="B43" s="2">
        <v>43172</v>
      </c>
      <c r="C43" t="s">
        <v>23</v>
      </c>
      <c r="D43" t="s">
        <v>24</v>
      </c>
      <c r="E43">
        <v>200</v>
      </c>
      <c r="F43">
        <v>450</v>
      </c>
      <c r="G43" t="s">
        <v>35</v>
      </c>
      <c r="H43" t="s">
        <v>90</v>
      </c>
      <c r="I43" t="s">
        <v>26</v>
      </c>
      <c r="J43">
        <v>1362.5</v>
      </c>
      <c r="K43">
        <v>837.5</v>
      </c>
      <c r="L43">
        <v>525</v>
      </c>
      <c r="M43">
        <v>0</v>
      </c>
      <c r="N43">
        <v>23.088533648258664</v>
      </c>
      <c r="O43">
        <v>0.61467889908256879</v>
      </c>
      <c r="P43">
        <v>0.38532110091743121</v>
      </c>
      <c r="Q43">
        <v>0.38532110091743121</v>
      </c>
      <c r="R43">
        <v>837.5</v>
      </c>
      <c r="S43">
        <v>525</v>
      </c>
      <c r="T43">
        <v>525</v>
      </c>
      <c r="U43">
        <v>9.6082717666666486</v>
      </c>
      <c r="V43">
        <v>0.80469276045833182</v>
      </c>
      <c r="W43" t="e">
        <v>#VALUE!</v>
      </c>
    </row>
    <row r="44" spans="1:23" ht="13.75" hidden="1" x14ac:dyDescent="0.25">
      <c r="A44">
        <v>2</v>
      </c>
      <c r="B44" s="2">
        <v>43172</v>
      </c>
      <c r="C44" t="s">
        <v>23</v>
      </c>
      <c r="D44" t="s">
        <v>24</v>
      </c>
      <c r="E44">
        <v>150</v>
      </c>
      <c r="F44">
        <v>150</v>
      </c>
      <c r="G44" t="s">
        <v>34</v>
      </c>
      <c r="H44" t="s">
        <v>91</v>
      </c>
      <c r="I44" t="s">
        <v>26</v>
      </c>
      <c r="J44">
        <v>525</v>
      </c>
      <c r="K44">
        <v>375</v>
      </c>
      <c r="L44">
        <v>150.00000000000003</v>
      </c>
      <c r="M44">
        <v>0</v>
      </c>
      <c r="N44">
        <v>19.420159914583337</v>
      </c>
      <c r="O44">
        <v>0.7142857142857143</v>
      </c>
      <c r="P44">
        <v>0.28571428571428575</v>
      </c>
      <c r="Q44">
        <v>0.28571428571428575</v>
      </c>
      <c r="R44">
        <v>375</v>
      </c>
      <c r="S44">
        <v>150.00000000000003</v>
      </c>
      <c r="T44">
        <v>150.00000000000003</v>
      </c>
      <c r="U44">
        <v>6.8541740875000006</v>
      </c>
      <c r="V44">
        <v>0.25703152828125003</v>
      </c>
      <c r="W44" t="e">
        <v>#VALUE!</v>
      </c>
    </row>
    <row r="45" spans="1:23" ht="13.75" hidden="1" x14ac:dyDescent="0.25">
      <c r="A45">
        <v>2</v>
      </c>
      <c r="B45" s="2">
        <v>43172</v>
      </c>
      <c r="C45" t="s">
        <v>23</v>
      </c>
      <c r="D45" t="s">
        <v>24</v>
      </c>
      <c r="E45">
        <v>150</v>
      </c>
      <c r="F45">
        <v>150</v>
      </c>
      <c r="G45" t="s">
        <v>27</v>
      </c>
      <c r="H45" t="s">
        <v>92</v>
      </c>
      <c r="I45" t="s">
        <v>26</v>
      </c>
      <c r="J45">
        <v>462.5</v>
      </c>
      <c r="K45">
        <v>237.50000000000003</v>
      </c>
      <c r="L45">
        <v>224.99999999999997</v>
      </c>
      <c r="M45">
        <v>0</v>
      </c>
      <c r="N45">
        <v>36.614960621052631</v>
      </c>
      <c r="O45">
        <v>0.5135135135135136</v>
      </c>
      <c r="P45">
        <v>0.4864864864864864</v>
      </c>
      <c r="Q45">
        <v>0.4864864864864864</v>
      </c>
      <c r="R45">
        <v>237.50000000000003</v>
      </c>
      <c r="S45">
        <v>224.99999999999997</v>
      </c>
      <c r="T45">
        <v>224.99999999999997</v>
      </c>
      <c r="U45">
        <v>9.6622812750000016</v>
      </c>
      <c r="V45">
        <v>0.22947918028125006</v>
      </c>
      <c r="W45" t="e">
        <v>#VALUE!</v>
      </c>
    </row>
    <row r="46" spans="1:23" ht="13.75" hidden="1" x14ac:dyDescent="0.25">
      <c r="A46">
        <v>2</v>
      </c>
      <c r="B46" s="2">
        <v>43172</v>
      </c>
      <c r="C46" t="s">
        <v>23</v>
      </c>
      <c r="D46" t="s">
        <v>24</v>
      </c>
      <c r="E46">
        <v>150</v>
      </c>
      <c r="F46">
        <v>450</v>
      </c>
      <c r="G46" t="s">
        <v>27</v>
      </c>
      <c r="H46" t="s">
        <v>93</v>
      </c>
      <c r="I46" t="s">
        <v>26</v>
      </c>
      <c r="J46">
        <v>425.00000000000006</v>
      </c>
      <c r="K46">
        <v>362.50000000000006</v>
      </c>
      <c r="L46">
        <v>62.5</v>
      </c>
      <c r="M46">
        <v>0</v>
      </c>
      <c r="N46">
        <v>24.076131980295539</v>
      </c>
      <c r="O46">
        <v>0.8529411764705882</v>
      </c>
      <c r="P46">
        <v>0.14705882352941174</v>
      </c>
      <c r="Q46">
        <v>0.14705882352941174</v>
      </c>
      <c r="R46">
        <v>362.5</v>
      </c>
      <c r="S46">
        <v>62.499999999999993</v>
      </c>
      <c r="T46">
        <v>62.499999999999993</v>
      </c>
      <c r="U46">
        <v>7.9341798571428477</v>
      </c>
      <c r="V46">
        <v>0.28761401982142826</v>
      </c>
      <c r="W46" t="e">
        <v>#VALUE!</v>
      </c>
    </row>
    <row r="47" spans="1:23" ht="13.75" hidden="1" x14ac:dyDescent="0.25">
      <c r="A47">
        <v>2</v>
      </c>
      <c r="B47" s="2">
        <v>43172</v>
      </c>
      <c r="C47" t="s">
        <v>23</v>
      </c>
      <c r="D47" t="s">
        <v>24</v>
      </c>
      <c r="E47">
        <v>250</v>
      </c>
      <c r="F47">
        <v>600</v>
      </c>
      <c r="G47" t="s">
        <v>35</v>
      </c>
      <c r="H47" t="s">
        <v>94</v>
      </c>
      <c r="I47" t="s">
        <v>26</v>
      </c>
      <c r="J47">
        <v>1149.9999999999998</v>
      </c>
      <c r="K47">
        <v>775</v>
      </c>
      <c r="L47">
        <v>374.99999999999994</v>
      </c>
      <c r="M47">
        <v>0</v>
      </c>
      <c r="N47">
        <v>15.686053458064508</v>
      </c>
      <c r="O47">
        <v>0.67391304347826098</v>
      </c>
      <c r="P47">
        <v>0.32608695652173914</v>
      </c>
      <c r="Q47">
        <v>0.32608695652173914</v>
      </c>
      <c r="R47">
        <v>775.00000000000011</v>
      </c>
      <c r="S47">
        <v>375</v>
      </c>
      <c r="T47">
        <v>375</v>
      </c>
      <c r="U47">
        <v>6.2342007333333314</v>
      </c>
      <c r="V47">
        <v>0.48315055683333319</v>
      </c>
      <c r="W47" t="e">
        <v>#VALUE!</v>
      </c>
    </row>
    <row r="48" spans="1:23" ht="13.75" hidden="1" x14ac:dyDescent="0.25">
      <c r="A48">
        <v>2</v>
      </c>
      <c r="B48" s="2">
        <v>43172</v>
      </c>
      <c r="C48" t="s">
        <v>23</v>
      </c>
      <c r="D48" t="s">
        <v>24</v>
      </c>
      <c r="E48">
        <v>250</v>
      </c>
      <c r="F48">
        <v>300</v>
      </c>
      <c r="G48" t="s">
        <v>27</v>
      </c>
      <c r="H48" t="s">
        <v>95</v>
      </c>
      <c r="I48" t="s">
        <v>26</v>
      </c>
      <c r="J48">
        <v>562.50000000000011</v>
      </c>
      <c r="K48">
        <v>425.00000000000006</v>
      </c>
      <c r="L48">
        <v>137.50000000000006</v>
      </c>
      <c r="M48">
        <v>0</v>
      </c>
      <c r="N48">
        <v>19.388047473529376</v>
      </c>
      <c r="O48">
        <v>0.75555555555555554</v>
      </c>
      <c r="P48">
        <v>0.24444444444444452</v>
      </c>
      <c r="Q48">
        <v>0.24444444444444452</v>
      </c>
      <c r="R48">
        <v>425.00000000000006</v>
      </c>
      <c r="S48">
        <v>137.50000000000006</v>
      </c>
      <c r="T48">
        <v>137.50000000000006</v>
      </c>
      <c r="U48">
        <v>6.103644574999989</v>
      </c>
      <c r="V48">
        <v>0.25940489443749959</v>
      </c>
      <c r="W48" t="e">
        <v>#VALUE!</v>
      </c>
    </row>
    <row r="49" spans="1:23" ht="13.75" hidden="1" x14ac:dyDescent="0.25">
      <c r="A49">
        <v>2</v>
      </c>
      <c r="B49" s="2">
        <v>43172</v>
      </c>
      <c r="C49" t="s">
        <v>23</v>
      </c>
      <c r="D49" t="s">
        <v>24</v>
      </c>
      <c r="E49">
        <v>250</v>
      </c>
      <c r="F49">
        <v>450</v>
      </c>
      <c r="G49" t="s">
        <v>25</v>
      </c>
      <c r="H49" t="s">
        <v>96</v>
      </c>
      <c r="I49" t="s">
        <v>26</v>
      </c>
      <c r="J49">
        <v>762.5</v>
      </c>
      <c r="K49">
        <v>575.00000000000011</v>
      </c>
      <c r="L49">
        <v>187.49999999999997</v>
      </c>
      <c r="M49">
        <v>0</v>
      </c>
      <c r="N49">
        <v>22.24622599130436</v>
      </c>
      <c r="O49">
        <v>0.75409836065573776</v>
      </c>
      <c r="P49">
        <v>0.24590163934426226</v>
      </c>
      <c r="Q49">
        <v>0.24590163934426226</v>
      </c>
      <c r="R49">
        <v>575.00000000000011</v>
      </c>
      <c r="S49">
        <v>187.5</v>
      </c>
      <c r="T49">
        <v>187.5</v>
      </c>
      <c r="U49">
        <v>9.6540226000000064</v>
      </c>
      <c r="V49">
        <v>0.55510629950000046</v>
      </c>
      <c r="W49" t="e">
        <v>#VALUE!</v>
      </c>
    </row>
    <row r="50" spans="1:23" ht="13.75" x14ac:dyDescent="0.25">
      <c r="A50">
        <v>2</v>
      </c>
      <c r="B50" s="2">
        <v>43172</v>
      </c>
      <c r="C50" t="s">
        <v>23</v>
      </c>
      <c r="D50" t="s">
        <v>24</v>
      </c>
      <c r="E50">
        <v>200</v>
      </c>
      <c r="F50">
        <v>300</v>
      </c>
      <c r="G50" t="s">
        <v>35</v>
      </c>
      <c r="H50" t="s">
        <v>56</v>
      </c>
      <c r="I50" t="s">
        <v>26</v>
      </c>
      <c r="J50">
        <v>1287.5</v>
      </c>
      <c r="K50">
        <v>849.99999999999989</v>
      </c>
      <c r="L50">
        <v>437.49999999999994</v>
      </c>
      <c r="M50">
        <v>0</v>
      </c>
      <c r="N50">
        <v>19.449477854621872</v>
      </c>
      <c r="O50">
        <v>0.66019417475728148</v>
      </c>
      <c r="P50">
        <v>0.33980582524271841</v>
      </c>
      <c r="Q50">
        <v>0.33980582524271841</v>
      </c>
      <c r="R50">
        <v>849.99999999999989</v>
      </c>
      <c r="S50">
        <v>437.49999999999994</v>
      </c>
      <c r="T50">
        <v>437.49999999999994</v>
      </c>
      <c r="U50">
        <v>10.019427985714298</v>
      </c>
      <c r="V50">
        <v>0.85165137878571517</v>
      </c>
      <c r="W50" t="e">
        <v>#VALUE!</v>
      </c>
    </row>
    <row r="51" spans="1:23" ht="13.75" hidden="1" x14ac:dyDescent="0.25">
      <c r="A51">
        <v>2</v>
      </c>
      <c r="B51" s="2">
        <v>43172</v>
      </c>
      <c r="C51" t="s">
        <v>23</v>
      </c>
      <c r="D51" t="s">
        <v>24</v>
      </c>
      <c r="E51">
        <v>200</v>
      </c>
      <c r="F51">
        <v>450</v>
      </c>
      <c r="G51" t="s">
        <v>35</v>
      </c>
      <c r="H51" t="s">
        <v>90</v>
      </c>
      <c r="I51" t="s">
        <v>26</v>
      </c>
      <c r="J51">
        <v>1174.9999999999998</v>
      </c>
      <c r="K51">
        <v>800</v>
      </c>
      <c r="L51">
        <v>375.00000000000006</v>
      </c>
      <c r="M51">
        <v>0</v>
      </c>
      <c r="N51">
        <v>16.012549112499961</v>
      </c>
      <c r="O51">
        <v>0.68085106382978733</v>
      </c>
      <c r="P51">
        <v>0.31914893617021284</v>
      </c>
      <c r="Q51">
        <v>0.31914893617021284</v>
      </c>
      <c r="R51">
        <v>800</v>
      </c>
      <c r="S51">
        <v>375</v>
      </c>
      <c r="T51">
        <v>375</v>
      </c>
      <c r="U51">
        <v>8.6847723999999786</v>
      </c>
      <c r="V51">
        <v>0.69478179199999834</v>
      </c>
      <c r="W51" t="e">
        <v>#VALUE!</v>
      </c>
    </row>
    <row r="52" spans="1:23" ht="13.75" hidden="1" x14ac:dyDescent="0.25">
      <c r="A52">
        <v>2</v>
      </c>
      <c r="B52" s="2">
        <v>43172</v>
      </c>
      <c r="C52" t="s">
        <v>23</v>
      </c>
      <c r="D52" t="s">
        <v>24</v>
      </c>
      <c r="E52">
        <v>150</v>
      </c>
      <c r="F52">
        <v>300</v>
      </c>
      <c r="G52" t="s">
        <v>25</v>
      </c>
      <c r="H52" t="s">
        <v>70</v>
      </c>
      <c r="I52" t="s">
        <v>26</v>
      </c>
      <c r="J52">
        <v>175.00000000000003</v>
      </c>
      <c r="K52">
        <v>124.99999999999999</v>
      </c>
      <c r="L52">
        <v>50.000000000000043</v>
      </c>
      <c r="M52">
        <v>0</v>
      </c>
      <c r="N52">
        <v>45.966453866666626</v>
      </c>
      <c r="O52">
        <v>0.71428571428571408</v>
      </c>
      <c r="P52">
        <v>0.28571428571428592</v>
      </c>
      <c r="Q52">
        <v>0.28571428571428592</v>
      </c>
      <c r="R52">
        <v>125</v>
      </c>
      <c r="S52">
        <v>50.00000000000005</v>
      </c>
      <c r="T52">
        <v>50.00000000000005</v>
      </c>
      <c r="U52">
        <v>8.8397026666666587</v>
      </c>
      <c r="V52">
        <v>0.11049628333333324</v>
      </c>
      <c r="W52" t="e">
        <v>#VALUE!</v>
      </c>
    </row>
    <row r="53" spans="1:23" ht="13.75" hidden="1" x14ac:dyDescent="0.25">
      <c r="A53">
        <v>2</v>
      </c>
      <c r="B53" s="2">
        <v>43172</v>
      </c>
      <c r="C53" t="s">
        <v>23</v>
      </c>
      <c r="D53" t="s">
        <v>24</v>
      </c>
      <c r="E53">
        <v>200</v>
      </c>
      <c r="F53">
        <v>600</v>
      </c>
      <c r="G53" t="s">
        <v>34</v>
      </c>
      <c r="H53" t="s">
        <v>89</v>
      </c>
      <c r="I53" t="s">
        <v>26</v>
      </c>
      <c r="J53">
        <v>887.5</v>
      </c>
      <c r="K53">
        <v>725</v>
      </c>
      <c r="L53">
        <v>162.49999999999997</v>
      </c>
      <c r="M53">
        <v>0</v>
      </c>
      <c r="N53">
        <v>14.612329850000032</v>
      </c>
      <c r="O53">
        <v>0.81690140845070425</v>
      </c>
      <c r="P53">
        <v>0.18309859154929575</v>
      </c>
      <c r="Q53">
        <v>0.18309859154929575</v>
      </c>
      <c r="R53">
        <v>725</v>
      </c>
      <c r="S53">
        <v>162.49999999999997</v>
      </c>
      <c r="T53">
        <v>162.49999999999997</v>
      </c>
      <c r="U53">
        <v>9.7415532333333541</v>
      </c>
      <c r="V53">
        <v>0.70626260941666819</v>
      </c>
      <c r="W53" t="e">
        <v>#VALUE!</v>
      </c>
    </row>
    <row r="54" spans="1:23" ht="13.75" hidden="1" x14ac:dyDescent="0.25">
      <c r="A54">
        <v>2</v>
      </c>
      <c r="B54" s="2">
        <v>43172</v>
      </c>
      <c r="C54" t="s">
        <v>23</v>
      </c>
      <c r="D54" t="s">
        <v>24</v>
      </c>
      <c r="E54">
        <v>150</v>
      </c>
      <c r="F54">
        <v>600</v>
      </c>
      <c r="G54" t="s">
        <v>27</v>
      </c>
      <c r="H54" t="s">
        <v>80</v>
      </c>
      <c r="I54" t="s">
        <v>26</v>
      </c>
      <c r="J54">
        <v>575.00000000000011</v>
      </c>
      <c r="K54">
        <v>450.00000000000006</v>
      </c>
      <c r="L54">
        <v>125</v>
      </c>
      <c r="M54">
        <v>0</v>
      </c>
      <c r="N54">
        <v>15.268153890740757</v>
      </c>
      <c r="O54">
        <v>0.78260869565217395</v>
      </c>
      <c r="P54">
        <v>0.21739130434782605</v>
      </c>
      <c r="Q54">
        <v>0.21739130434782605</v>
      </c>
      <c r="R54">
        <v>450.00000000000011</v>
      </c>
      <c r="S54">
        <v>125</v>
      </c>
      <c r="T54">
        <v>125</v>
      </c>
      <c r="U54">
        <v>6.3913202333333397</v>
      </c>
      <c r="V54">
        <v>0.28760941050000038</v>
      </c>
      <c r="W54" t="e">
        <v>#VALUE!</v>
      </c>
    </row>
    <row r="55" spans="1:23" ht="13.75" hidden="1" x14ac:dyDescent="0.25">
      <c r="A55">
        <v>2</v>
      </c>
      <c r="B55" s="2">
        <v>43172</v>
      </c>
      <c r="C55" t="s">
        <v>23</v>
      </c>
      <c r="D55" t="s">
        <v>24</v>
      </c>
      <c r="E55">
        <v>150</v>
      </c>
      <c r="F55">
        <v>150</v>
      </c>
      <c r="G55" t="s">
        <v>35</v>
      </c>
      <c r="H55" t="s">
        <v>67</v>
      </c>
      <c r="I55" t="s">
        <v>26</v>
      </c>
      <c r="J55">
        <v>887.50000000000011</v>
      </c>
      <c r="K55">
        <v>562.50000000000011</v>
      </c>
      <c r="L55">
        <v>325.00000000000006</v>
      </c>
      <c r="M55">
        <v>0</v>
      </c>
      <c r="N55">
        <v>12.299300955555539</v>
      </c>
      <c r="O55">
        <v>0.63380281690140849</v>
      </c>
      <c r="P55">
        <v>0.36619718309859156</v>
      </c>
      <c r="Q55">
        <v>0.36619718309859156</v>
      </c>
      <c r="R55">
        <v>562.50000000000023</v>
      </c>
      <c r="S55">
        <v>325.00000000000011</v>
      </c>
      <c r="T55">
        <v>325.00000000000011</v>
      </c>
      <c r="U55">
        <v>5.3734809999999928</v>
      </c>
      <c r="V55">
        <v>0.30225830624999972</v>
      </c>
      <c r="W55" t="e">
        <v>#VALUE!</v>
      </c>
    </row>
    <row r="56" spans="1:23" ht="13.75" hidden="1" x14ac:dyDescent="0.25">
      <c r="A56">
        <v>2</v>
      </c>
      <c r="B56" s="2">
        <v>43172</v>
      </c>
      <c r="C56" t="s">
        <v>23</v>
      </c>
      <c r="D56" t="s">
        <v>24</v>
      </c>
      <c r="E56">
        <v>250</v>
      </c>
      <c r="F56">
        <v>300</v>
      </c>
      <c r="G56" t="s">
        <v>25</v>
      </c>
      <c r="H56" t="s">
        <v>75</v>
      </c>
      <c r="I56" t="s">
        <v>26</v>
      </c>
      <c r="J56">
        <v>312.5</v>
      </c>
      <c r="K56">
        <v>250</v>
      </c>
      <c r="L56">
        <v>62.5</v>
      </c>
      <c r="M56">
        <v>0</v>
      </c>
      <c r="N56">
        <v>24.854871306666634</v>
      </c>
      <c r="O56">
        <v>0.8</v>
      </c>
      <c r="P56">
        <v>0.2</v>
      </c>
      <c r="Q56">
        <v>0.2</v>
      </c>
      <c r="R56">
        <v>250</v>
      </c>
      <c r="S56">
        <v>62.5</v>
      </c>
      <c r="T56">
        <v>62.5</v>
      </c>
      <c r="U56">
        <v>8.1491381333333237</v>
      </c>
      <c r="V56">
        <v>0.20372845333333309</v>
      </c>
      <c r="W56" t="e">
        <v>#VALUE!</v>
      </c>
    </row>
    <row r="57" spans="1:23" ht="13.75" hidden="1" x14ac:dyDescent="0.25">
      <c r="A57">
        <v>2</v>
      </c>
      <c r="B57" s="2">
        <v>43172</v>
      </c>
      <c r="C57" t="s">
        <v>23</v>
      </c>
      <c r="D57" t="s">
        <v>24</v>
      </c>
      <c r="E57">
        <v>150</v>
      </c>
      <c r="F57">
        <v>300</v>
      </c>
      <c r="G57" t="s">
        <v>34</v>
      </c>
      <c r="H57" t="s">
        <v>76</v>
      </c>
      <c r="I57" t="s">
        <v>26</v>
      </c>
      <c r="J57">
        <v>950</v>
      </c>
      <c r="K57">
        <v>650</v>
      </c>
      <c r="L57">
        <v>300.00000000000006</v>
      </c>
      <c r="M57">
        <v>0</v>
      </c>
      <c r="N57">
        <v>22.785563319230743</v>
      </c>
      <c r="O57">
        <v>0.68421052631578949</v>
      </c>
      <c r="P57">
        <v>0.31578947368421056</v>
      </c>
      <c r="Q57">
        <v>0.31578947368421056</v>
      </c>
      <c r="R57">
        <v>650</v>
      </c>
      <c r="S57">
        <v>300.00000000000006</v>
      </c>
      <c r="T57">
        <v>300.00000000000006</v>
      </c>
      <c r="U57">
        <v>10.041095699999991</v>
      </c>
      <c r="V57">
        <v>0.65267122049999948</v>
      </c>
      <c r="W57" t="e">
        <v>#VALUE!</v>
      </c>
    </row>
    <row r="58" spans="1:23" ht="13.75" hidden="1" x14ac:dyDescent="0.25">
      <c r="A58">
        <v>2</v>
      </c>
      <c r="B58" s="2">
        <v>43172</v>
      </c>
      <c r="C58" t="s">
        <v>23</v>
      </c>
      <c r="D58" t="s">
        <v>24</v>
      </c>
      <c r="E58">
        <v>200</v>
      </c>
      <c r="F58">
        <v>600</v>
      </c>
      <c r="G58" t="s">
        <v>27</v>
      </c>
      <c r="H58" t="s">
        <v>68</v>
      </c>
      <c r="I58" t="s">
        <v>26</v>
      </c>
      <c r="J58">
        <v>1037.5000000000002</v>
      </c>
      <c r="K58">
        <v>675</v>
      </c>
      <c r="L58">
        <v>362.50000000000006</v>
      </c>
      <c r="M58">
        <v>0</v>
      </c>
      <c r="N58">
        <v>24.978444768888899</v>
      </c>
      <c r="O58">
        <v>0.65060240963855409</v>
      </c>
      <c r="P58">
        <v>0.3493975903614458</v>
      </c>
      <c r="Q58">
        <v>0.3493975903614458</v>
      </c>
      <c r="R58">
        <v>674.99999999999989</v>
      </c>
      <c r="S58">
        <v>362.5</v>
      </c>
      <c r="T58">
        <v>362.5</v>
      </c>
      <c r="U58">
        <v>9.7741740400000019</v>
      </c>
      <c r="V58">
        <v>0.65975674770000003</v>
      </c>
      <c r="W58" t="e">
        <v>#VALUE!</v>
      </c>
    </row>
    <row r="59" spans="1:23" ht="13.75" hidden="1" x14ac:dyDescent="0.25">
      <c r="A59">
        <v>2</v>
      </c>
      <c r="B59" s="2">
        <v>43172</v>
      </c>
      <c r="C59" t="s">
        <v>23</v>
      </c>
      <c r="D59" t="s">
        <v>24</v>
      </c>
      <c r="E59">
        <v>150</v>
      </c>
      <c r="F59">
        <v>600</v>
      </c>
      <c r="G59" t="s">
        <v>35</v>
      </c>
      <c r="H59" t="s">
        <v>72</v>
      </c>
      <c r="I59" t="s">
        <v>26</v>
      </c>
      <c r="J59">
        <v>375</v>
      </c>
      <c r="K59">
        <v>312.5</v>
      </c>
      <c r="L59">
        <v>62.5</v>
      </c>
      <c r="M59">
        <v>0</v>
      </c>
      <c r="N59">
        <v>21.3034205232</v>
      </c>
      <c r="O59">
        <v>0.83333333333333337</v>
      </c>
      <c r="P59">
        <v>0.16666666666666666</v>
      </c>
      <c r="Q59">
        <v>0.16666666666666666</v>
      </c>
      <c r="R59">
        <v>312.5</v>
      </c>
      <c r="S59">
        <v>62.5</v>
      </c>
      <c r="T59">
        <v>62.5</v>
      </c>
      <c r="U59">
        <v>7.2956919599999992</v>
      </c>
      <c r="V59">
        <v>0.22799037374999997</v>
      </c>
      <c r="W59" t="e">
        <v>#VALUE!</v>
      </c>
    </row>
    <row r="60" spans="1:23" ht="13.75" hidden="1" x14ac:dyDescent="0.25">
      <c r="A60">
        <v>2</v>
      </c>
      <c r="B60" s="2">
        <v>43172</v>
      </c>
      <c r="C60" t="s">
        <v>23</v>
      </c>
      <c r="D60" t="s">
        <v>24</v>
      </c>
      <c r="E60">
        <v>250</v>
      </c>
      <c r="F60">
        <v>600</v>
      </c>
      <c r="G60" t="s">
        <v>35</v>
      </c>
      <c r="H60" t="s">
        <v>94</v>
      </c>
      <c r="I60" t="s">
        <v>26</v>
      </c>
      <c r="J60">
        <v>1337.5</v>
      </c>
      <c r="K60">
        <v>887.5</v>
      </c>
      <c r="L60">
        <v>450.00000000000006</v>
      </c>
      <c r="M60">
        <v>0</v>
      </c>
      <c r="N60">
        <v>12.474797806572782</v>
      </c>
      <c r="O60">
        <v>0.66355140186915884</v>
      </c>
      <c r="P60">
        <v>0.33644859813084116</v>
      </c>
      <c r="Q60">
        <v>0.33644859813084116</v>
      </c>
      <c r="R60">
        <v>887.50000000000011</v>
      </c>
      <c r="S60">
        <v>450.00000000000011</v>
      </c>
      <c r="T60">
        <v>450.00000000000011</v>
      </c>
      <c r="U60">
        <v>6.5125782666666741</v>
      </c>
      <c r="V60">
        <v>0.5779913211666674</v>
      </c>
      <c r="W60" t="e">
        <v>#VALUE!</v>
      </c>
    </row>
    <row r="61" spans="1:23" ht="13.75" hidden="1" x14ac:dyDescent="0.25">
      <c r="A61">
        <v>2</v>
      </c>
      <c r="B61" s="2">
        <v>43172</v>
      </c>
      <c r="C61" t="s">
        <v>23</v>
      </c>
      <c r="D61" t="s">
        <v>24</v>
      </c>
      <c r="E61">
        <v>200</v>
      </c>
      <c r="F61">
        <v>150</v>
      </c>
      <c r="G61" t="s">
        <v>25</v>
      </c>
      <c r="H61" t="s">
        <v>77</v>
      </c>
      <c r="I61" t="s">
        <v>26</v>
      </c>
      <c r="J61">
        <v>350.00000000000006</v>
      </c>
      <c r="K61">
        <v>237.50000000000003</v>
      </c>
      <c r="L61">
        <v>112.50000000000003</v>
      </c>
      <c r="M61">
        <v>0</v>
      </c>
      <c r="N61">
        <v>25.88075785263155</v>
      </c>
      <c r="O61">
        <v>0.67857142857142849</v>
      </c>
      <c r="P61">
        <v>0.32142857142857145</v>
      </c>
      <c r="Q61">
        <v>0.32142857142857145</v>
      </c>
      <c r="R61">
        <v>237.50000000000006</v>
      </c>
      <c r="S61">
        <v>112.50000000000004</v>
      </c>
      <c r="T61">
        <v>112.50000000000004</v>
      </c>
      <c r="U61">
        <v>7.450521199999991</v>
      </c>
      <c r="V61">
        <v>0.17694987849999982</v>
      </c>
      <c r="W61" t="e">
        <v>#VALUE!</v>
      </c>
    </row>
    <row r="62" spans="1:23" ht="13.75" hidden="1" x14ac:dyDescent="0.25">
      <c r="A62">
        <v>2</v>
      </c>
      <c r="B62" s="2">
        <v>43172</v>
      </c>
      <c r="C62" t="s">
        <v>23</v>
      </c>
      <c r="D62" t="s">
        <v>24</v>
      </c>
      <c r="E62">
        <v>150</v>
      </c>
      <c r="F62">
        <v>450</v>
      </c>
      <c r="G62" t="s">
        <v>34</v>
      </c>
      <c r="H62" t="s">
        <v>82</v>
      </c>
      <c r="I62" t="s">
        <v>26</v>
      </c>
      <c r="J62">
        <v>950</v>
      </c>
      <c r="K62">
        <v>675</v>
      </c>
      <c r="L62">
        <v>275</v>
      </c>
      <c r="M62">
        <v>0</v>
      </c>
      <c r="N62">
        <v>16.558392893518512</v>
      </c>
      <c r="O62">
        <v>0.71052631578947367</v>
      </c>
      <c r="P62">
        <v>0.28947368421052633</v>
      </c>
      <c r="Q62">
        <v>0.28947368421052633</v>
      </c>
      <c r="R62">
        <v>675</v>
      </c>
      <c r="S62">
        <v>275</v>
      </c>
      <c r="T62">
        <v>275</v>
      </c>
      <c r="U62">
        <v>8.5157449166666623</v>
      </c>
      <c r="V62">
        <v>0.57481278187499973</v>
      </c>
      <c r="W62" t="e">
        <v>#VALUE!</v>
      </c>
    </row>
    <row r="63" spans="1:23" ht="13.75" hidden="1" x14ac:dyDescent="0.25">
      <c r="A63">
        <v>2</v>
      </c>
      <c r="B63" s="2">
        <v>43172</v>
      </c>
      <c r="C63" t="s">
        <v>23</v>
      </c>
      <c r="D63" t="s">
        <v>24</v>
      </c>
      <c r="E63">
        <v>200</v>
      </c>
      <c r="F63">
        <v>450</v>
      </c>
      <c r="G63" t="s">
        <v>25</v>
      </c>
      <c r="H63" t="s">
        <v>43</v>
      </c>
      <c r="I63" t="s">
        <v>26</v>
      </c>
      <c r="J63">
        <v>500.00000000000011</v>
      </c>
      <c r="K63">
        <v>362.50000000000006</v>
      </c>
      <c r="L63">
        <v>137.50000000000006</v>
      </c>
      <c r="M63">
        <v>0</v>
      </c>
      <c r="N63">
        <v>45.810900252873452</v>
      </c>
      <c r="O63">
        <v>0.72499999999999998</v>
      </c>
      <c r="P63">
        <v>0.27500000000000008</v>
      </c>
      <c r="Q63">
        <v>0.27500000000000008</v>
      </c>
      <c r="R63">
        <v>362.50000000000006</v>
      </c>
      <c r="S63">
        <v>137.50000000000006</v>
      </c>
      <c r="T63">
        <v>137.50000000000006</v>
      </c>
      <c r="U63">
        <v>18.978801533333289</v>
      </c>
      <c r="V63">
        <v>0.68798155558333185</v>
      </c>
      <c r="W63" t="e">
        <v>#VALUE!</v>
      </c>
    </row>
    <row r="64" spans="1:23" ht="13.75" hidden="1" x14ac:dyDescent="0.25">
      <c r="A64">
        <v>2</v>
      </c>
      <c r="B64" s="2">
        <v>43172</v>
      </c>
      <c r="C64" t="s">
        <v>23</v>
      </c>
      <c r="D64" t="s">
        <v>24</v>
      </c>
      <c r="E64">
        <v>150</v>
      </c>
      <c r="F64">
        <v>600</v>
      </c>
      <c r="G64" t="s">
        <v>25</v>
      </c>
      <c r="H64" t="s">
        <v>62</v>
      </c>
      <c r="I64" t="s">
        <v>26</v>
      </c>
      <c r="J64">
        <v>487.50000000000006</v>
      </c>
      <c r="K64">
        <v>400.00000000000006</v>
      </c>
      <c r="L64">
        <v>87.500000000000014</v>
      </c>
      <c r="M64">
        <v>0</v>
      </c>
      <c r="N64">
        <v>23.699540528124945</v>
      </c>
      <c r="O64">
        <v>0.82051282051282048</v>
      </c>
      <c r="P64">
        <v>0.17948717948717952</v>
      </c>
      <c r="Q64">
        <v>0.17948717948717952</v>
      </c>
      <c r="R64">
        <v>400</v>
      </c>
      <c r="S64">
        <v>87.500000000000014</v>
      </c>
      <c r="T64">
        <v>87.500000000000014</v>
      </c>
      <c r="U64">
        <v>9.8491596999999782</v>
      </c>
      <c r="V64">
        <v>0.39396638799999917</v>
      </c>
      <c r="W64" t="e">
        <v>#VALUE!</v>
      </c>
    </row>
    <row r="65" spans="1:23" ht="13.75" hidden="1" x14ac:dyDescent="0.25">
      <c r="A65">
        <v>2</v>
      </c>
      <c r="B65" s="2">
        <v>43172</v>
      </c>
      <c r="C65" t="s">
        <v>23</v>
      </c>
      <c r="D65" t="s">
        <v>24</v>
      </c>
      <c r="E65">
        <v>250</v>
      </c>
      <c r="F65">
        <v>300</v>
      </c>
      <c r="G65" t="s">
        <v>35</v>
      </c>
      <c r="H65" t="s">
        <v>60</v>
      </c>
      <c r="I65" t="s">
        <v>26</v>
      </c>
      <c r="J65">
        <v>587.5</v>
      </c>
      <c r="K65">
        <v>425</v>
      </c>
      <c r="L65">
        <v>162.49999999999997</v>
      </c>
      <c r="M65">
        <v>0</v>
      </c>
      <c r="N65">
        <v>40.557751294117558</v>
      </c>
      <c r="O65">
        <v>0.72340425531914898</v>
      </c>
      <c r="P65">
        <v>0.27659574468085102</v>
      </c>
      <c r="Q65">
        <v>0.27659574468085102</v>
      </c>
      <c r="R65">
        <v>425</v>
      </c>
      <c r="S65">
        <v>162.49999999999997</v>
      </c>
      <c r="T65">
        <v>162.49999999999997</v>
      </c>
      <c r="U65">
        <v>17.237044299999965</v>
      </c>
      <c r="V65">
        <v>0.73257438274999853</v>
      </c>
      <c r="W65" t="e">
        <v>#VALUE!</v>
      </c>
    </row>
    <row r="66" spans="1:23" ht="13.75" hidden="1" x14ac:dyDescent="0.25">
      <c r="A66">
        <v>2</v>
      </c>
      <c r="B66" s="2">
        <v>43172</v>
      </c>
      <c r="C66" t="s">
        <v>23</v>
      </c>
      <c r="D66" t="s">
        <v>24</v>
      </c>
      <c r="E66">
        <v>200</v>
      </c>
      <c r="F66">
        <v>150</v>
      </c>
      <c r="G66" t="s">
        <v>27</v>
      </c>
      <c r="H66" t="s">
        <v>57</v>
      </c>
      <c r="I66" t="s">
        <v>26</v>
      </c>
      <c r="J66">
        <v>437.5</v>
      </c>
      <c r="K66">
        <v>350</v>
      </c>
      <c r="L66">
        <v>87.500000000000014</v>
      </c>
      <c r="M66">
        <v>0</v>
      </c>
      <c r="N66">
        <v>21.683691302857135</v>
      </c>
      <c r="O66">
        <v>0.79999999999999993</v>
      </c>
      <c r="P66">
        <v>0.20000000000000004</v>
      </c>
      <c r="Q66">
        <v>0.20000000000000004</v>
      </c>
      <c r="R66">
        <v>349.99999999999994</v>
      </c>
      <c r="S66">
        <v>87.500000000000014</v>
      </c>
      <c r="T66">
        <v>87.500000000000014</v>
      </c>
      <c r="U66">
        <v>8.5513148799999943</v>
      </c>
      <c r="V66">
        <v>0.29929602079999978</v>
      </c>
      <c r="W66" t="e">
        <v>#VALUE!</v>
      </c>
    </row>
    <row r="67" spans="1:23" ht="13.75" hidden="1" x14ac:dyDescent="0.25">
      <c r="A67">
        <v>2</v>
      </c>
      <c r="B67" s="2">
        <v>43172</v>
      </c>
      <c r="C67" t="s">
        <v>23</v>
      </c>
      <c r="D67" t="s">
        <v>24</v>
      </c>
      <c r="E67">
        <v>250</v>
      </c>
      <c r="F67">
        <v>450</v>
      </c>
      <c r="G67" t="s">
        <v>35</v>
      </c>
      <c r="H67" t="s">
        <v>63</v>
      </c>
      <c r="I67" t="s">
        <v>26</v>
      </c>
      <c r="J67">
        <v>1287.5</v>
      </c>
      <c r="K67">
        <v>912.49999999999989</v>
      </c>
      <c r="L67">
        <v>375</v>
      </c>
      <c r="M67">
        <v>0</v>
      </c>
      <c r="N67">
        <v>13.525200544292256</v>
      </c>
      <c r="O67">
        <v>0.70873786407766981</v>
      </c>
      <c r="P67">
        <v>0.29126213592233008</v>
      </c>
      <c r="Q67">
        <v>0.29126213592233008</v>
      </c>
      <c r="R67">
        <v>912.49999999999989</v>
      </c>
      <c r="S67">
        <v>375</v>
      </c>
      <c r="T67">
        <v>375</v>
      </c>
      <c r="U67">
        <v>8.0929478666666768</v>
      </c>
      <c r="V67">
        <v>0.7384814928333342</v>
      </c>
      <c r="W67" t="e">
        <v>#VALUE!</v>
      </c>
    </row>
    <row r="68" spans="1:23" ht="13.75" hidden="1" x14ac:dyDescent="0.25">
      <c r="A68">
        <v>2</v>
      </c>
      <c r="B68" s="2">
        <v>43172</v>
      </c>
      <c r="C68" t="s">
        <v>23</v>
      </c>
      <c r="D68" t="s">
        <v>24</v>
      </c>
      <c r="E68">
        <v>150</v>
      </c>
      <c r="F68">
        <v>450</v>
      </c>
      <c r="G68" t="s">
        <v>35</v>
      </c>
      <c r="H68" t="s">
        <v>65</v>
      </c>
      <c r="I68" t="s">
        <v>26</v>
      </c>
      <c r="J68">
        <v>825</v>
      </c>
      <c r="K68">
        <v>587.49999999999989</v>
      </c>
      <c r="L68">
        <v>237.50000000000003</v>
      </c>
      <c r="M68">
        <v>0</v>
      </c>
      <c r="N68">
        <v>11.721740897568379</v>
      </c>
      <c r="O68">
        <v>0.71212121212121204</v>
      </c>
      <c r="P68">
        <v>0.2878787878787879</v>
      </c>
      <c r="Q68">
        <v>0.2878787878787879</v>
      </c>
      <c r="R68">
        <v>587.49999999999989</v>
      </c>
      <c r="S68">
        <v>237.50000000000003</v>
      </c>
      <c r="T68">
        <v>237.50000000000003</v>
      </c>
      <c r="U68">
        <v>5.6796064142857103</v>
      </c>
      <c r="V68">
        <v>0.33367687683928543</v>
      </c>
      <c r="W68" t="e">
        <v>#VALUE!</v>
      </c>
    </row>
    <row r="69" spans="1:23" ht="13.75" hidden="1" x14ac:dyDescent="0.25">
      <c r="A69">
        <v>2</v>
      </c>
      <c r="B69" s="2">
        <v>43172</v>
      </c>
      <c r="C69" t="s">
        <v>23</v>
      </c>
      <c r="D69" t="s">
        <v>24</v>
      </c>
      <c r="E69">
        <v>250</v>
      </c>
      <c r="F69">
        <v>300</v>
      </c>
      <c r="G69" t="s">
        <v>27</v>
      </c>
      <c r="H69" t="s">
        <v>95</v>
      </c>
      <c r="I69" t="s">
        <v>26</v>
      </c>
      <c r="J69">
        <v>700</v>
      </c>
      <c r="K69">
        <v>537.5</v>
      </c>
      <c r="L69">
        <v>162.5</v>
      </c>
      <c r="M69">
        <v>0</v>
      </c>
      <c r="N69">
        <v>16.076010781395318</v>
      </c>
      <c r="O69">
        <v>0.7678571428571429</v>
      </c>
      <c r="P69">
        <v>0.23214285714285712</v>
      </c>
      <c r="Q69">
        <v>0.23214285714285712</v>
      </c>
      <c r="R69">
        <v>537.5</v>
      </c>
      <c r="S69">
        <v>162.5</v>
      </c>
      <c r="T69">
        <v>162.5</v>
      </c>
      <c r="U69">
        <v>6.5214005999999873</v>
      </c>
      <c r="V69">
        <v>0.35052528224999935</v>
      </c>
      <c r="W69" t="e">
        <v>#VALUE!</v>
      </c>
    </row>
    <row r="70" spans="1:23" ht="13.75" hidden="1" x14ac:dyDescent="0.25">
      <c r="A70">
        <v>2</v>
      </c>
      <c r="B70" s="2">
        <v>43172</v>
      </c>
      <c r="C70" t="s">
        <v>23</v>
      </c>
      <c r="D70" t="s">
        <v>24</v>
      </c>
      <c r="E70">
        <v>150</v>
      </c>
      <c r="F70">
        <v>300</v>
      </c>
      <c r="G70" t="s">
        <v>27</v>
      </c>
      <c r="H70" t="s">
        <v>79</v>
      </c>
      <c r="I70" t="s">
        <v>26</v>
      </c>
      <c r="J70">
        <v>387.50000000000006</v>
      </c>
      <c r="K70">
        <v>300.00000000000006</v>
      </c>
      <c r="L70">
        <v>87.500000000000014</v>
      </c>
      <c r="M70">
        <v>0</v>
      </c>
      <c r="N70">
        <v>16.29774348958335</v>
      </c>
      <c r="O70">
        <v>0.77419354838709675</v>
      </c>
      <c r="P70">
        <v>0.22580645161290325</v>
      </c>
      <c r="Q70">
        <v>0.22580645161290325</v>
      </c>
      <c r="R70">
        <v>300.00000000000006</v>
      </c>
      <c r="S70">
        <v>87.500000000000014</v>
      </c>
      <c r="T70">
        <v>87.500000000000014</v>
      </c>
      <c r="U70">
        <v>5.2152779166666727</v>
      </c>
      <c r="V70">
        <v>0.15645833750000021</v>
      </c>
      <c r="W70" t="e">
        <v>#VALUE!</v>
      </c>
    </row>
    <row r="71" spans="1:23" ht="13.75" hidden="1" x14ac:dyDescent="0.25">
      <c r="A71">
        <v>2</v>
      </c>
      <c r="B71" s="2">
        <v>43172</v>
      </c>
      <c r="C71" t="s">
        <v>23</v>
      </c>
      <c r="D71" t="s">
        <v>24</v>
      </c>
      <c r="E71">
        <v>150</v>
      </c>
      <c r="F71">
        <v>150</v>
      </c>
      <c r="G71" t="s">
        <v>34</v>
      </c>
      <c r="H71" t="s">
        <v>91</v>
      </c>
      <c r="I71" t="s">
        <v>26</v>
      </c>
      <c r="J71">
        <v>412.50000000000006</v>
      </c>
      <c r="K71">
        <v>325.00000000000006</v>
      </c>
      <c r="L71">
        <v>87.500000000000014</v>
      </c>
      <c r="M71">
        <v>0</v>
      </c>
      <c r="N71">
        <v>40.154885884615418</v>
      </c>
      <c r="O71">
        <v>0.78787878787878785</v>
      </c>
      <c r="P71">
        <v>0.21212121212121213</v>
      </c>
      <c r="Q71">
        <v>0.21212121212121213</v>
      </c>
      <c r="R71">
        <v>325.00000000000006</v>
      </c>
      <c r="S71">
        <v>87.500000000000028</v>
      </c>
      <c r="T71">
        <v>87.500000000000028</v>
      </c>
      <c r="U71">
        <v>14.914671900000016</v>
      </c>
      <c r="V71">
        <v>0.48472683675000061</v>
      </c>
      <c r="W71" t="e">
        <v>#VALUE!</v>
      </c>
    </row>
    <row r="72" spans="1:23" ht="13.75" hidden="1" x14ac:dyDescent="0.25">
      <c r="A72">
        <v>2</v>
      </c>
      <c r="B72" s="2">
        <v>43172</v>
      </c>
      <c r="C72" t="s">
        <v>23</v>
      </c>
      <c r="D72" t="s">
        <v>24</v>
      </c>
      <c r="E72">
        <v>150</v>
      </c>
      <c r="F72">
        <v>150</v>
      </c>
      <c r="G72" t="s">
        <v>27</v>
      </c>
      <c r="H72" t="s">
        <v>92</v>
      </c>
      <c r="I72" t="s">
        <v>26</v>
      </c>
      <c r="J72">
        <v>612.50000000000011</v>
      </c>
      <c r="K72">
        <v>425.00000000000006</v>
      </c>
      <c r="L72">
        <v>187.5</v>
      </c>
      <c r="M72">
        <v>0</v>
      </c>
      <c r="N72">
        <v>17.677047647058792</v>
      </c>
      <c r="O72">
        <v>0.69387755102040816</v>
      </c>
      <c r="P72">
        <v>0.30612244897959179</v>
      </c>
      <c r="Q72">
        <v>0.30612244897959179</v>
      </c>
      <c r="R72">
        <v>425</v>
      </c>
      <c r="S72">
        <v>187.49999999999997</v>
      </c>
      <c r="T72">
        <v>187.49999999999997</v>
      </c>
      <c r="U72">
        <v>7.5127452499999885</v>
      </c>
      <c r="V72">
        <v>0.31929167312499951</v>
      </c>
      <c r="W72" t="e">
        <v>#VALUE!</v>
      </c>
    </row>
    <row r="73" spans="1:23" ht="13.75" hidden="1" x14ac:dyDescent="0.25">
      <c r="A73">
        <v>2</v>
      </c>
      <c r="B73" s="2">
        <v>43172</v>
      </c>
      <c r="C73" t="s">
        <v>23</v>
      </c>
      <c r="D73" t="s">
        <v>24</v>
      </c>
      <c r="E73">
        <v>250</v>
      </c>
      <c r="F73">
        <v>600</v>
      </c>
      <c r="G73" t="s">
        <v>27</v>
      </c>
      <c r="H73" t="s">
        <v>53</v>
      </c>
      <c r="I73" t="s">
        <v>26</v>
      </c>
      <c r="J73">
        <v>475</v>
      </c>
      <c r="K73">
        <v>350</v>
      </c>
      <c r="L73">
        <v>125</v>
      </c>
      <c r="M73">
        <v>0</v>
      </c>
      <c r="N73">
        <v>36.211742742857126</v>
      </c>
      <c r="O73">
        <v>0.73684210526315785</v>
      </c>
      <c r="P73">
        <v>0.26315789473684209</v>
      </c>
      <c r="Q73">
        <v>0.26315789473684209</v>
      </c>
      <c r="R73">
        <v>350</v>
      </c>
      <c r="S73">
        <v>125</v>
      </c>
      <c r="T73">
        <v>125</v>
      </c>
      <c r="U73">
        <v>12.517639466666658</v>
      </c>
      <c r="V73">
        <v>0.438117381333333</v>
      </c>
      <c r="W73" t="e">
        <v>#VALUE!</v>
      </c>
    </row>
    <row r="74" spans="1:23" ht="13.75" hidden="1" x14ac:dyDescent="0.25">
      <c r="A74">
        <v>2</v>
      </c>
      <c r="B74" s="2">
        <v>43172</v>
      </c>
      <c r="C74" t="s">
        <v>23</v>
      </c>
      <c r="D74" t="s">
        <v>24</v>
      </c>
      <c r="E74">
        <v>150</v>
      </c>
      <c r="F74">
        <v>450</v>
      </c>
      <c r="G74" t="s">
        <v>25</v>
      </c>
      <c r="H74" t="s">
        <v>41</v>
      </c>
      <c r="I74" t="s">
        <v>26</v>
      </c>
      <c r="J74">
        <v>712.5</v>
      </c>
      <c r="K74">
        <v>525</v>
      </c>
      <c r="L74">
        <v>187.5</v>
      </c>
      <c r="M74">
        <v>0</v>
      </c>
      <c r="N74">
        <v>23.1897389883598</v>
      </c>
      <c r="O74">
        <v>0.73684210526315785</v>
      </c>
      <c r="P74">
        <v>0.26315789473684209</v>
      </c>
      <c r="Q74">
        <v>0.26315789473684209</v>
      </c>
      <c r="R74">
        <v>525</v>
      </c>
      <c r="S74">
        <v>187.5</v>
      </c>
      <c r="T74">
        <v>187.5</v>
      </c>
      <c r="U74">
        <v>8.6191950222222289</v>
      </c>
      <c r="V74">
        <v>0.45250773866666705</v>
      </c>
      <c r="W74" t="e">
        <v>#VALUE!</v>
      </c>
    </row>
    <row r="75" spans="1:23" ht="13.75" hidden="1" x14ac:dyDescent="0.25">
      <c r="A75">
        <v>2</v>
      </c>
      <c r="B75" s="2">
        <v>43172</v>
      </c>
      <c r="C75" t="s">
        <v>23</v>
      </c>
      <c r="D75" t="s">
        <v>24</v>
      </c>
      <c r="E75">
        <v>250</v>
      </c>
      <c r="F75">
        <v>300</v>
      </c>
      <c r="G75" t="s">
        <v>34</v>
      </c>
      <c r="H75" t="s">
        <v>61</v>
      </c>
      <c r="I75" t="s">
        <v>26</v>
      </c>
      <c r="J75">
        <v>1725</v>
      </c>
      <c r="K75">
        <v>1274.9999999999998</v>
      </c>
      <c r="L75">
        <v>450.00000000000006</v>
      </c>
      <c r="M75">
        <v>0</v>
      </c>
      <c r="N75">
        <v>12.983717524509835</v>
      </c>
      <c r="O75">
        <v>0.73913043478260865</v>
      </c>
      <c r="P75">
        <v>0.26086956521739135</v>
      </c>
      <c r="Q75">
        <v>0.26086956521739135</v>
      </c>
      <c r="R75">
        <v>1275</v>
      </c>
      <c r="S75">
        <v>450.00000000000006</v>
      </c>
      <c r="T75">
        <v>450.00000000000006</v>
      </c>
      <c r="U75">
        <v>7.5676525000000154</v>
      </c>
      <c r="V75">
        <v>0.96487569375000204</v>
      </c>
      <c r="W75" t="e">
        <v>#VALUE!</v>
      </c>
    </row>
    <row r="76" spans="1:23" ht="13.75" hidden="1" x14ac:dyDescent="0.25">
      <c r="A76">
        <v>2</v>
      </c>
      <c r="B76" s="2">
        <v>43172</v>
      </c>
      <c r="C76" t="s">
        <v>23</v>
      </c>
      <c r="D76" t="s">
        <v>24</v>
      </c>
      <c r="E76">
        <v>150</v>
      </c>
      <c r="F76">
        <v>300</v>
      </c>
      <c r="G76" t="s">
        <v>35</v>
      </c>
      <c r="H76" t="s">
        <v>84</v>
      </c>
      <c r="I76" t="s">
        <v>26</v>
      </c>
      <c r="J76">
        <v>1450</v>
      </c>
      <c r="K76">
        <v>987.5</v>
      </c>
      <c r="L76">
        <v>462.50000000000006</v>
      </c>
      <c r="M76">
        <v>0</v>
      </c>
      <c r="N76">
        <v>9.6917198189873535</v>
      </c>
      <c r="O76">
        <v>0.68103448275862066</v>
      </c>
      <c r="P76">
        <v>0.31896551724137934</v>
      </c>
      <c r="Q76">
        <v>0.31896551724137934</v>
      </c>
      <c r="R76">
        <v>987.5</v>
      </c>
      <c r="S76">
        <v>462.50000000000006</v>
      </c>
      <c r="T76">
        <v>462.50000000000006</v>
      </c>
      <c r="U76">
        <v>5.6297490125000076</v>
      </c>
      <c r="V76">
        <v>0.55593771498437572</v>
      </c>
      <c r="W76" t="e">
        <v>#VALUE!</v>
      </c>
    </row>
    <row r="77" spans="1:23" ht="13.75" hidden="1" x14ac:dyDescent="0.25">
      <c r="A77">
        <v>2</v>
      </c>
      <c r="B77" s="2">
        <v>43172</v>
      </c>
      <c r="C77" t="s">
        <v>23</v>
      </c>
      <c r="D77" t="s">
        <v>24</v>
      </c>
      <c r="E77">
        <v>250</v>
      </c>
      <c r="F77">
        <v>450</v>
      </c>
      <c r="G77" t="s">
        <v>34</v>
      </c>
      <c r="H77" t="s">
        <v>83</v>
      </c>
      <c r="I77" t="s">
        <v>26</v>
      </c>
      <c r="J77">
        <v>850.00000000000011</v>
      </c>
      <c r="K77">
        <v>700.00000000000011</v>
      </c>
      <c r="L77">
        <v>150.00000000000003</v>
      </c>
      <c r="M77">
        <v>0</v>
      </c>
      <c r="N77">
        <v>15.264269614285713</v>
      </c>
      <c r="O77">
        <v>0.82352941176470584</v>
      </c>
      <c r="P77">
        <v>0.17647058823529413</v>
      </c>
      <c r="Q77">
        <v>0.17647058823529413</v>
      </c>
      <c r="R77">
        <v>700</v>
      </c>
      <c r="S77">
        <v>150</v>
      </c>
      <c r="T77">
        <v>150</v>
      </c>
      <c r="U77">
        <v>7.3059752000000007</v>
      </c>
      <c r="V77">
        <v>0.51141826400000012</v>
      </c>
      <c r="W77" t="e">
        <v>#VALUE!</v>
      </c>
    </row>
    <row r="78" spans="1:23" ht="13.75" hidden="1" x14ac:dyDescent="0.25">
      <c r="A78">
        <v>2</v>
      </c>
      <c r="B78" s="2">
        <v>43172</v>
      </c>
      <c r="C78" t="s">
        <v>23</v>
      </c>
      <c r="D78" t="s">
        <v>24</v>
      </c>
      <c r="E78">
        <v>200</v>
      </c>
      <c r="F78">
        <v>600</v>
      </c>
      <c r="G78" t="s">
        <v>35</v>
      </c>
      <c r="H78" t="s">
        <v>74</v>
      </c>
      <c r="I78" t="s">
        <v>26</v>
      </c>
      <c r="J78">
        <v>525</v>
      </c>
      <c r="K78">
        <v>512.50000000000011</v>
      </c>
      <c r="L78">
        <v>12.5</v>
      </c>
      <c r="M78">
        <v>0</v>
      </c>
      <c r="N78">
        <v>18.241833036585373</v>
      </c>
      <c r="O78">
        <v>0.97619047619047628</v>
      </c>
      <c r="P78">
        <v>2.3809523809523808E-2</v>
      </c>
      <c r="Q78">
        <v>2.3809523809523808E-2</v>
      </c>
      <c r="R78">
        <v>512.5</v>
      </c>
      <c r="S78">
        <v>12.5</v>
      </c>
      <c r="T78">
        <v>12.5</v>
      </c>
      <c r="U78">
        <v>7.1230014714285756</v>
      </c>
      <c r="V78">
        <v>0.36505382541071452</v>
      </c>
      <c r="W78" t="e">
        <v>#VALUE!</v>
      </c>
    </row>
    <row r="79" spans="1:23" ht="13.75" hidden="1" x14ac:dyDescent="0.25">
      <c r="A79">
        <v>2</v>
      </c>
      <c r="B79" s="2">
        <v>43172</v>
      </c>
      <c r="C79" t="s">
        <v>23</v>
      </c>
      <c r="D79" t="s">
        <v>24</v>
      </c>
      <c r="E79">
        <v>200</v>
      </c>
      <c r="F79">
        <v>450</v>
      </c>
      <c r="G79" t="s">
        <v>27</v>
      </c>
      <c r="H79" t="s">
        <v>78</v>
      </c>
      <c r="I79" t="s">
        <v>26</v>
      </c>
      <c r="J79">
        <v>512.49999999999989</v>
      </c>
      <c r="K79">
        <v>350</v>
      </c>
      <c r="L79">
        <v>162.49999999999997</v>
      </c>
      <c r="M79">
        <v>0</v>
      </c>
      <c r="N79">
        <v>15.50027839603176</v>
      </c>
      <c r="O79">
        <v>0.68292682926829273</v>
      </c>
      <c r="P79">
        <v>0.31707317073170732</v>
      </c>
      <c r="Q79">
        <v>0.31707317073170732</v>
      </c>
      <c r="R79">
        <v>350</v>
      </c>
      <c r="S79">
        <v>162.5</v>
      </c>
      <c r="T79">
        <v>162.5</v>
      </c>
      <c r="U79">
        <v>5.2927779888888944</v>
      </c>
      <c r="V79">
        <v>0.18524722961111131</v>
      </c>
      <c r="W79" t="e">
        <v>#VALUE!</v>
      </c>
    </row>
    <row r="80" spans="1:23" ht="13.75" hidden="1" x14ac:dyDescent="0.25">
      <c r="A80">
        <v>2</v>
      </c>
      <c r="B80" s="2">
        <v>43172</v>
      </c>
      <c r="C80" t="s">
        <v>23</v>
      </c>
      <c r="D80" t="s">
        <v>24</v>
      </c>
      <c r="E80">
        <v>250</v>
      </c>
      <c r="F80">
        <v>150</v>
      </c>
      <c r="G80" t="s">
        <v>34</v>
      </c>
      <c r="H80" t="s">
        <v>64</v>
      </c>
      <c r="I80" t="s">
        <v>26</v>
      </c>
      <c r="J80">
        <v>812.5</v>
      </c>
      <c r="K80">
        <v>587.5</v>
      </c>
      <c r="L80">
        <v>224.99999999999997</v>
      </c>
      <c r="M80">
        <v>0</v>
      </c>
      <c r="N80">
        <v>15.541728191489371</v>
      </c>
      <c r="O80">
        <v>0.72307692307692306</v>
      </c>
      <c r="P80">
        <v>0.27692307692307688</v>
      </c>
      <c r="Q80">
        <v>0.27692307692307688</v>
      </c>
      <c r="R80">
        <v>587.5</v>
      </c>
      <c r="S80">
        <v>224.99999999999997</v>
      </c>
      <c r="T80">
        <v>224.99999999999997</v>
      </c>
      <c r="U80">
        <v>6.9567735714285766</v>
      </c>
      <c r="V80">
        <v>0.40871044732142886</v>
      </c>
      <c r="W80" t="e">
        <v>#VALUE!</v>
      </c>
    </row>
    <row r="81" spans="1:23" ht="13.75" hidden="1" x14ac:dyDescent="0.25">
      <c r="A81">
        <v>2</v>
      </c>
      <c r="B81" s="2">
        <v>43172</v>
      </c>
      <c r="C81" t="s">
        <v>23</v>
      </c>
      <c r="D81" t="s">
        <v>24</v>
      </c>
      <c r="E81">
        <v>200</v>
      </c>
      <c r="F81">
        <v>450</v>
      </c>
      <c r="G81" t="s">
        <v>34</v>
      </c>
      <c r="H81" t="s">
        <v>88</v>
      </c>
      <c r="I81" t="s">
        <v>26</v>
      </c>
      <c r="J81">
        <v>625</v>
      </c>
      <c r="K81">
        <v>475</v>
      </c>
      <c r="L81">
        <v>150.00000000000003</v>
      </c>
      <c r="M81">
        <v>0</v>
      </c>
      <c r="N81">
        <v>27.36142289605267</v>
      </c>
      <c r="O81">
        <v>0.76</v>
      </c>
      <c r="P81">
        <v>0.24000000000000005</v>
      </c>
      <c r="Q81">
        <v>0.24000000000000005</v>
      </c>
      <c r="R81">
        <v>475</v>
      </c>
      <c r="S81">
        <v>150.00000000000003</v>
      </c>
      <c r="T81">
        <v>150.00000000000003</v>
      </c>
      <c r="U81">
        <v>10.193471275000014</v>
      </c>
      <c r="V81">
        <v>0.4841898855625007</v>
      </c>
      <c r="W81" t="e">
        <v>#VALUE!</v>
      </c>
    </row>
    <row r="82" spans="1:23" ht="13.75" hidden="1" x14ac:dyDescent="0.25">
      <c r="A82">
        <v>2</v>
      </c>
      <c r="B82" s="2">
        <v>43172</v>
      </c>
      <c r="C82" t="s">
        <v>23</v>
      </c>
      <c r="D82" t="s">
        <v>24</v>
      </c>
      <c r="E82">
        <v>250</v>
      </c>
      <c r="F82">
        <v>150</v>
      </c>
      <c r="G82" t="s">
        <v>25</v>
      </c>
      <c r="H82" t="s">
        <v>86</v>
      </c>
      <c r="I82" t="s">
        <v>26</v>
      </c>
      <c r="J82">
        <v>325.00000000000006</v>
      </c>
      <c r="K82">
        <v>200.00000000000006</v>
      </c>
      <c r="L82">
        <v>125</v>
      </c>
      <c r="M82">
        <v>0</v>
      </c>
      <c r="N82">
        <v>62.273485199999932</v>
      </c>
      <c r="O82">
        <v>0.61538461538461542</v>
      </c>
      <c r="P82">
        <v>0.38461538461538453</v>
      </c>
      <c r="Q82">
        <v>0.38461538461538453</v>
      </c>
      <c r="R82">
        <v>200.00000000000006</v>
      </c>
      <c r="S82">
        <v>124.99999999999999</v>
      </c>
      <c r="T82">
        <v>124.99999999999999</v>
      </c>
      <c r="U82">
        <v>16.887724799999987</v>
      </c>
      <c r="V82">
        <v>0.33775449599999985</v>
      </c>
      <c r="W82" t="e">
        <v>#VALUE!</v>
      </c>
    </row>
    <row r="83" spans="1:23" ht="13.75" hidden="1" x14ac:dyDescent="0.25">
      <c r="A83">
        <v>2</v>
      </c>
      <c r="B83" s="2">
        <v>43172</v>
      </c>
      <c r="C83" t="s">
        <v>23</v>
      </c>
      <c r="D83" t="s">
        <v>24</v>
      </c>
      <c r="E83">
        <v>200</v>
      </c>
      <c r="F83">
        <v>300</v>
      </c>
      <c r="G83" t="s">
        <v>34</v>
      </c>
      <c r="H83" t="s">
        <v>50</v>
      </c>
      <c r="I83" t="s">
        <v>26</v>
      </c>
      <c r="J83">
        <v>537.5</v>
      </c>
      <c r="K83">
        <v>350</v>
      </c>
      <c r="L83">
        <v>187.5</v>
      </c>
      <c r="M83">
        <v>0</v>
      </c>
      <c r="N83">
        <v>22.470783314285718</v>
      </c>
      <c r="O83">
        <v>0.65116279069767435</v>
      </c>
      <c r="P83">
        <v>0.34883720930232559</v>
      </c>
      <c r="Q83">
        <v>0.34883720930232559</v>
      </c>
      <c r="R83">
        <v>349.99999999999994</v>
      </c>
      <c r="S83">
        <v>187.5</v>
      </c>
      <c r="T83">
        <v>187.5</v>
      </c>
      <c r="U83">
        <v>7.6729504000000004</v>
      </c>
      <c r="V83">
        <v>0.26855326400000001</v>
      </c>
      <c r="W83" t="e">
        <v>#VALUE!</v>
      </c>
    </row>
    <row r="84" spans="1:23" ht="13.75" hidden="1" x14ac:dyDescent="0.25">
      <c r="A84">
        <v>2</v>
      </c>
      <c r="B84" s="2">
        <v>43172</v>
      </c>
      <c r="C84" t="s">
        <v>23</v>
      </c>
      <c r="D84" t="s">
        <v>24</v>
      </c>
      <c r="E84">
        <v>250</v>
      </c>
      <c r="F84">
        <v>450</v>
      </c>
      <c r="G84" t="s">
        <v>25</v>
      </c>
      <c r="H84" t="s">
        <v>96</v>
      </c>
      <c r="I84" t="s">
        <v>26</v>
      </c>
      <c r="J84">
        <v>212.50000000000003</v>
      </c>
      <c r="K84">
        <v>175.00000000000003</v>
      </c>
      <c r="L84">
        <v>37.499999999999979</v>
      </c>
      <c r="M84">
        <v>0</v>
      </c>
      <c r="N84">
        <v>49.878410999999957</v>
      </c>
      <c r="O84">
        <v>0.82352941176470595</v>
      </c>
      <c r="P84">
        <v>0.17647058823529399</v>
      </c>
      <c r="Q84">
        <v>0.17647058823529399</v>
      </c>
      <c r="R84">
        <v>175.00000000000003</v>
      </c>
      <c r="S84">
        <v>37.499999999999972</v>
      </c>
      <c r="T84">
        <v>37.499999999999972</v>
      </c>
      <c r="U84">
        <v>11.638295899999992</v>
      </c>
      <c r="V84">
        <v>0.20367017824999989</v>
      </c>
      <c r="W84" t="e">
        <v>#VALUE!</v>
      </c>
    </row>
    <row r="85" spans="1:23" ht="13.75" hidden="1" x14ac:dyDescent="0.25">
      <c r="A85">
        <v>2</v>
      </c>
      <c r="B85" s="2">
        <v>43172</v>
      </c>
      <c r="C85" t="s">
        <v>23</v>
      </c>
      <c r="D85" t="s">
        <v>24</v>
      </c>
      <c r="E85">
        <v>150</v>
      </c>
      <c r="F85">
        <v>150</v>
      </c>
      <c r="G85" t="s">
        <v>25</v>
      </c>
      <c r="H85" t="s">
        <v>48</v>
      </c>
      <c r="I85" t="s">
        <v>26</v>
      </c>
      <c r="J85">
        <v>237.50000000000003</v>
      </c>
      <c r="K85">
        <v>137.50000000000006</v>
      </c>
      <c r="L85">
        <v>99.999999999999972</v>
      </c>
      <c r="M85">
        <v>0</v>
      </c>
      <c r="N85">
        <v>47.615530499999963</v>
      </c>
      <c r="O85">
        <v>0.57894736842105277</v>
      </c>
      <c r="P85">
        <v>0.42105263157894718</v>
      </c>
      <c r="Q85">
        <v>0.42105263157894718</v>
      </c>
      <c r="R85">
        <v>137.50000000000006</v>
      </c>
      <c r="S85">
        <v>99.999999999999986</v>
      </c>
      <c r="T85">
        <v>99.999999999999986</v>
      </c>
      <c r="U85">
        <v>9.5231060999999979</v>
      </c>
      <c r="V85">
        <v>0.13094270887500001</v>
      </c>
      <c r="W85" t="e">
        <v>#VALUE!</v>
      </c>
    </row>
    <row r="86" spans="1:23" ht="13.75" hidden="1" x14ac:dyDescent="0.25">
      <c r="A86">
        <v>2</v>
      </c>
      <c r="B86" s="2">
        <v>43172</v>
      </c>
      <c r="C86" t="s">
        <v>23</v>
      </c>
      <c r="D86" t="s">
        <v>24</v>
      </c>
      <c r="E86">
        <v>200</v>
      </c>
      <c r="F86">
        <v>150</v>
      </c>
      <c r="G86" t="s">
        <v>35</v>
      </c>
      <c r="H86" t="s">
        <v>87</v>
      </c>
      <c r="I86" t="s">
        <v>26</v>
      </c>
      <c r="J86">
        <v>1100.0000000000002</v>
      </c>
      <c r="K86">
        <v>675</v>
      </c>
      <c r="L86">
        <v>425.00000000000006</v>
      </c>
      <c r="M86">
        <v>0</v>
      </c>
      <c r="N86">
        <v>30.614238135185094</v>
      </c>
      <c r="O86">
        <v>0.61363636363636354</v>
      </c>
      <c r="P86">
        <v>0.38636363636363635</v>
      </c>
      <c r="Q86">
        <v>0.38636363636363635</v>
      </c>
      <c r="R86">
        <v>674.99999999999989</v>
      </c>
      <c r="S86">
        <v>425</v>
      </c>
      <c r="T86">
        <v>425</v>
      </c>
      <c r="U86">
        <v>16.050183099999952</v>
      </c>
      <c r="V86">
        <v>1.0833873592499965</v>
      </c>
      <c r="W86" t="e">
        <v>#VALUE!</v>
      </c>
    </row>
    <row r="87" spans="1:23" ht="13.75" hidden="1" x14ac:dyDescent="0.25">
      <c r="A87">
        <v>2</v>
      </c>
      <c r="B87" s="2">
        <v>43172</v>
      </c>
      <c r="C87" t="s">
        <v>23</v>
      </c>
      <c r="D87" t="s">
        <v>24</v>
      </c>
      <c r="E87">
        <v>250</v>
      </c>
      <c r="F87">
        <v>600</v>
      </c>
      <c r="G87" t="s">
        <v>34</v>
      </c>
      <c r="H87" t="s">
        <v>81</v>
      </c>
      <c r="I87" t="s">
        <v>26</v>
      </c>
      <c r="J87">
        <v>1172.5000000000002</v>
      </c>
      <c r="K87">
        <v>980.00000000000011</v>
      </c>
      <c r="L87">
        <v>192.50000000000011</v>
      </c>
      <c r="M87">
        <v>0</v>
      </c>
      <c r="N87">
        <v>16.984307588571426</v>
      </c>
      <c r="O87">
        <v>0.83582089552238803</v>
      </c>
      <c r="P87">
        <v>0.164179104477612</v>
      </c>
      <c r="Q87">
        <v>0.164179104477612</v>
      </c>
      <c r="R87">
        <v>980.00000000000011</v>
      </c>
      <c r="S87">
        <v>192.50000000000011</v>
      </c>
      <c r="T87">
        <v>192.50000000000011</v>
      </c>
      <c r="U87">
        <v>18.678735761194023</v>
      </c>
      <c r="V87">
        <v>1.8305161045970144</v>
      </c>
      <c r="W87" t="e">
        <v>#VALUE!</v>
      </c>
    </row>
    <row r="88" spans="1:23" ht="13.75" hidden="1" x14ac:dyDescent="0.25">
      <c r="A88">
        <v>2</v>
      </c>
      <c r="B88" s="2">
        <v>43172</v>
      </c>
      <c r="C88" t="s">
        <v>23</v>
      </c>
      <c r="D88" t="s">
        <v>24</v>
      </c>
      <c r="E88">
        <v>250</v>
      </c>
      <c r="F88">
        <v>150</v>
      </c>
      <c r="G88" t="s">
        <v>35</v>
      </c>
      <c r="H88" t="s">
        <v>55</v>
      </c>
      <c r="I88" t="s">
        <v>26</v>
      </c>
      <c r="J88">
        <v>575.00000000000011</v>
      </c>
      <c r="K88">
        <v>387.50000000000006</v>
      </c>
      <c r="L88">
        <v>187.5</v>
      </c>
      <c r="M88">
        <v>0</v>
      </c>
      <c r="N88">
        <v>14.10952170674487</v>
      </c>
      <c r="O88">
        <v>0.67391304347826086</v>
      </c>
      <c r="P88">
        <v>0.32608695652173908</v>
      </c>
      <c r="Q88">
        <v>0.32608695652173908</v>
      </c>
      <c r="R88">
        <v>387.50000000000006</v>
      </c>
      <c r="S88">
        <v>187.5</v>
      </c>
      <c r="T88">
        <v>187.5</v>
      </c>
      <c r="U88">
        <v>5.1458255636363655</v>
      </c>
      <c r="V88">
        <v>0.19940074059090918</v>
      </c>
      <c r="W88" t="e">
        <v>#VALUE!</v>
      </c>
    </row>
    <row r="89" spans="1:23" ht="13.75" hidden="1" x14ac:dyDescent="0.25">
      <c r="A89">
        <v>2</v>
      </c>
      <c r="B89" s="2">
        <v>43172</v>
      </c>
      <c r="C89" t="s">
        <v>23</v>
      </c>
      <c r="D89" t="s">
        <v>24</v>
      </c>
      <c r="E89">
        <v>250</v>
      </c>
      <c r="F89">
        <v>450</v>
      </c>
      <c r="G89" t="s">
        <v>27</v>
      </c>
      <c r="H89" t="s">
        <v>85</v>
      </c>
      <c r="I89" t="s">
        <v>26</v>
      </c>
      <c r="J89">
        <v>1156.547619047619</v>
      </c>
      <c r="K89">
        <v>759.52380952380952</v>
      </c>
      <c r="L89">
        <v>397.02380952380946</v>
      </c>
      <c r="M89">
        <v>0</v>
      </c>
      <c r="N89">
        <v>21.321942303409109</v>
      </c>
      <c r="O89">
        <v>0.65671641791044777</v>
      </c>
      <c r="P89">
        <v>0.34328358208955223</v>
      </c>
      <c r="Q89">
        <v>0.34328358208955223</v>
      </c>
      <c r="R89">
        <v>759.5238095238094</v>
      </c>
      <c r="S89">
        <v>397.0238095238094</v>
      </c>
      <c r="T89">
        <v>397.0238095238094</v>
      </c>
      <c r="U89">
        <v>25.349298363805996</v>
      </c>
      <c r="V89">
        <v>1.9253395662033599</v>
      </c>
      <c r="W89" t="e">
        <v>#VALUE!</v>
      </c>
    </row>
    <row r="90" spans="1:23" ht="13.75" hidden="1" x14ac:dyDescent="0.25">
      <c r="A90">
        <v>2</v>
      </c>
      <c r="B90" s="2">
        <v>43172</v>
      </c>
      <c r="C90" t="s">
        <v>23</v>
      </c>
      <c r="D90" t="s">
        <v>24</v>
      </c>
      <c r="E90">
        <v>250</v>
      </c>
      <c r="F90">
        <v>150</v>
      </c>
      <c r="G90" t="s">
        <v>27</v>
      </c>
      <c r="H90" t="s">
        <v>66</v>
      </c>
      <c r="I90" t="s">
        <v>26</v>
      </c>
      <c r="J90">
        <v>387.49999999999994</v>
      </c>
      <c r="K90">
        <v>287.49999999999994</v>
      </c>
      <c r="L90">
        <v>99.999999999999986</v>
      </c>
      <c r="M90">
        <v>0</v>
      </c>
      <c r="N90">
        <v>39.750950154782529</v>
      </c>
      <c r="O90">
        <v>0.74193548387096775</v>
      </c>
      <c r="P90">
        <v>0.25806451612903225</v>
      </c>
      <c r="Q90">
        <v>0.25806451612903225</v>
      </c>
      <c r="R90">
        <v>287.49999999999994</v>
      </c>
      <c r="S90">
        <v>99.999999999999986</v>
      </c>
      <c r="T90">
        <v>99.999999999999986</v>
      </c>
      <c r="U90">
        <v>12.877068359999976</v>
      </c>
      <c r="V90">
        <v>0.37021571534999925</v>
      </c>
      <c r="W90" t="e">
        <v>#VALUE!</v>
      </c>
    </row>
    <row r="91" spans="1:23" ht="13.75" hidden="1" x14ac:dyDescent="0.25">
      <c r="A91">
        <v>2</v>
      </c>
      <c r="B91" s="2">
        <v>43172</v>
      </c>
      <c r="C91" t="s">
        <v>23</v>
      </c>
      <c r="D91" t="s">
        <v>24</v>
      </c>
      <c r="E91">
        <v>200</v>
      </c>
      <c r="F91">
        <v>300</v>
      </c>
      <c r="G91" t="s">
        <v>25</v>
      </c>
      <c r="H91" t="s">
        <v>59</v>
      </c>
      <c r="I91" t="s">
        <v>26</v>
      </c>
      <c r="J91">
        <v>337.5</v>
      </c>
      <c r="K91">
        <v>212.5</v>
      </c>
      <c r="L91">
        <v>125</v>
      </c>
      <c r="M91">
        <v>0</v>
      </c>
      <c r="N91">
        <v>23.857300919117691</v>
      </c>
      <c r="O91">
        <v>0.62962962962962965</v>
      </c>
      <c r="P91">
        <v>0.37037037037037035</v>
      </c>
      <c r="Q91">
        <v>0.37037037037037035</v>
      </c>
      <c r="R91">
        <v>212.5</v>
      </c>
      <c r="S91">
        <v>125</v>
      </c>
      <c r="T91">
        <v>125</v>
      </c>
      <c r="U91">
        <v>6.4376843750000114</v>
      </c>
      <c r="V91">
        <v>0.13680079296875025</v>
      </c>
      <c r="W91" t="e">
        <v>#VALUE!</v>
      </c>
    </row>
    <row r="92" spans="1:23" ht="13.75" hidden="1" x14ac:dyDescent="0.25">
      <c r="A92">
        <v>2</v>
      </c>
      <c r="B92" s="2">
        <v>43172</v>
      </c>
      <c r="C92" t="s">
        <v>23</v>
      </c>
      <c r="D92" t="s">
        <v>24</v>
      </c>
      <c r="E92">
        <v>200</v>
      </c>
      <c r="F92">
        <v>300</v>
      </c>
      <c r="G92" t="s">
        <v>27</v>
      </c>
      <c r="H92" t="s">
        <v>46</v>
      </c>
      <c r="I92" t="s">
        <v>26</v>
      </c>
      <c r="J92">
        <v>362.50000000000006</v>
      </c>
      <c r="K92">
        <v>262.50000000000011</v>
      </c>
      <c r="L92">
        <v>99.999999999999986</v>
      </c>
      <c r="M92">
        <v>0</v>
      </c>
      <c r="N92">
        <v>23.470185880952361</v>
      </c>
      <c r="O92">
        <v>0.72413793103448287</v>
      </c>
      <c r="P92">
        <v>0.27586206896551713</v>
      </c>
      <c r="Q92">
        <v>0.27586206896551713</v>
      </c>
      <c r="R92">
        <v>262.50000000000006</v>
      </c>
      <c r="S92">
        <v>99.999999999999972</v>
      </c>
      <c r="T92">
        <v>99.999999999999972</v>
      </c>
      <c r="U92">
        <v>6.4009597857142824</v>
      </c>
      <c r="V92">
        <v>0.16802519437499996</v>
      </c>
      <c r="W92" t="e">
        <v>#VALUE!</v>
      </c>
    </row>
    <row r="93" spans="1:23" ht="13.75" hidden="1" x14ac:dyDescent="0.25">
      <c r="A93">
        <v>2</v>
      </c>
      <c r="B93" s="2">
        <v>43172</v>
      </c>
      <c r="C93" t="s">
        <v>23</v>
      </c>
      <c r="D93" t="s">
        <v>24</v>
      </c>
      <c r="E93">
        <v>250</v>
      </c>
      <c r="F93">
        <v>600</v>
      </c>
      <c r="G93" t="s">
        <v>25</v>
      </c>
      <c r="H93" t="s">
        <v>71</v>
      </c>
      <c r="I93" t="s">
        <v>26</v>
      </c>
      <c r="J93">
        <v>224.99999999999997</v>
      </c>
      <c r="K93">
        <v>162.49999999999997</v>
      </c>
      <c r="L93">
        <v>62.499999999999993</v>
      </c>
      <c r="M93">
        <v>0</v>
      </c>
      <c r="N93">
        <v>67.201162205128043</v>
      </c>
      <c r="O93">
        <v>0.72222222222222221</v>
      </c>
      <c r="P93">
        <v>0.27777777777777779</v>
      </c>
      <c r="Q93">
        <v>0.27777777777777779</v>
      </c>
      <c r="R93">
        <v>162.5</v>
      </c>
      <c r="S93">
        <v>62.5</v>
      </c>
      <c r="T93">
        <v>62.5</v>
      </c>
      <c r="U93">
        <v>15.883911066666627</v>
      </c>
      <c r="V93">
        <v>0.2581135548333327</v>
      </c>
      <c r="W93" t="e">
        <v>#VALUE!</v>
      </c>
    </row>
    <row r="94" spans="1:23" ht="13.75" hidden="1" x14ac:dyDescent="0.25">
      <c r="A94">
        <v>2</v>
      </c>
      <c r="B94" s="2">
        <v>43172</v>
      </c>
      <c r="C94" t="s">
        <v>23</v>
      </c>
      <c r="D94" t="s">
        <v>24</v>
      </c>
      <c r="E94">
        <v>200</v>
      </c>
      <c r="F94">
        <v>600</v>
      </c>
      <c r="G94" t="s">
        <v>25</v>
      </c>
      <c r="H94" t="s">
        <v>58</v>
      </c>
      <c r="I94" t="s">
        <v>26</v>
      </c>
      <c r="J94">
        <v>237.50000000000003</v>
      </c>
      <c r="K94">
        <v>150.00000000000003</v>
      </c>
      <c r="L94">
        <v>87.500000000000014</v>
      </c>
      <c r="M94">
        <v>0</v>
      </c>
      <c r="N94">
        <v>78.202580383333398</v>
      </c>
      <c r="O94">
        <v>0.63157894736842102</v>
      </c>
      <c r="P94">
        <v>0.36842105263157898</v>
      </c>
      <c r="Q94">
        <v>0.36842105263157898</v>
      </c>
      <c r="R94">
        <v>150.00000000000003</v>
      </c>
      <c r="S94">
        <v>87.500000000000028</v>
      </c>
      <c r="T94">
        <v>87.500000000000028</v>
      </c>
      <c r="U94">
        <v>16.463701133333352</v>
      </c>
      <c r="V94">
        <v>0.24695551700000032</v>
      </c>
      <c r="W94" t="e">
        <v>#VALUE!</v>
      </c>
    </row>
    <row r="95" spans="1:23" ht="13.75" hidden="1" x14ac:dyDescent="0.25">
      <c r="A95">
        <v>2</v>
      </c>
      <c r="B95" s="2">
        <v>43172</v>
      </c>
      <c r="C95" t="s">
        <v>23</v>
      </c>
      <c r="D95" t="s">
        <v>24</v>
      </c>
      <c r="E95">
        <v>150</v>
      </c>
      <c r="F95">
        <v>450</v>
      </c>
      <c r="G95" t="s">
        <v>27</v>
      </c>
      <c r="H95" t="s">
        <v>93</v>
      </c>
      <c r="I95" t="s">
        <v>26</v>
      </c>
      <c r="J95">
        <v>337.5</v>
      </c>
      <c r="K95">
        <v>237.50000000000003</v>
      </c>
      <c r="L95">
        <v>99.999999999999986</v>
      </c>
      <c r="M95">
        <v>0</v>
      </c>
      <c r="N95">
        <v>20.638720666666643</v>
      </c>
      <c r="O95">
        <v>0.70370370370370383</v>
      </c>
      <c r="P95">
        <v>0.29629629629629622</v>
      </c>
      <c r="Q95">
        <v>0.29629629629629622</v>
      </c>
      <c r="R95">
        <v>237.50000000000006</v>
      </c>
      <c r="S95">
        <v>99.999999999999972</v>
      </c>
      <c r="T95">
        <v>99.999999999999972</v>
      </c>
      <c r="U95">
        <v>5.6019384666666605</v>
      </c>
      <c r="V95">
        <v>0.13304603858333322</v>
      </c>
      <c r="W95" t="e">
        <v>#VALUE!</v>
      </c>
    </row>
    <row r="96" spans="1:23" ht="13.75" hidden="1" x14ac:dyDescent="0.25">
      <c r="A96">
        <v>2</v>
      </c>
      <c r="B96" s="2">
        <v>43172</v>
      </c>
      <c r="C96" t="s">
        <v>23</v>
      </c>
      <c r="D96" t="s">
        <v>24</v>
      </c>
      <c r="E96">
        <v>150</v>
      </c>
      <c r="F96">
        <v>600</v>
      </c>
      <c r="G96" t="s">
        <v>34</v>
      </c>
      <c r="H96" t="s">
        <v>73</v>
      </c>
      <c r="I96" t="s">
        <v>26</v>
      </c>
      <c r="J96">
        <v>865.38461538461547</v>
      </c>
      <c r="K96">
        <v>605.76923076923072</v>
      </c>
      <c r="L96">
        <v>259.61538461538464</v>
      </c>
      <c r="M96">
        <v>0</v>
      </c>
      <c r="N96">
        <v>20.881098000000012</v>
      </c>
      <c r="O96">
        <v>0.7</v>
      </c>
      <c r="P96">
        <v>0.3</v>
      </c>
      <c r="Q96">
        <v>0.3</v>
      </c>
      <c r="R96">
        <v>605.76923076923083</v>
      </c>
      <c r="S96">
        <v>259.61538461538464</v>
      </c>
      <c r="T96">
        <v>259.61538461538464</v>
      </c>
      <c r="U96">
        <v>19.001799180000006</v>
      </c>
      <c r="V96">
        <v>1.1510705272500006</v>
      </c>
      <c r="W96" t="e">
        <v>#VALUE!</v>
      </c>
    </row>
    <row r="97" spans="1:23" ht="13.75" hidden="1" x14ac:dyDescent="0.25">
      <c r="A97">
        <v>2</v>
      </c>
      <c r="B97" s="2">
        <v>43172</v>
      </c>
      <c r="C97" t="s">
        <v>23</v>
      </c>
      <c r="D97" t="s">
        <v>24</v>
      </c>
      <c r="E97">
        <v>200</v>
      </c>
      <c r="F97">
        <v>150</v>
      </c>
      <c r="G97" t="s">
        <v>34</v>
      </c>
      <c r="H97" t="s">
        <v>69</v>
      </c>
      <c r="I97" t="s">
        <v>26</v>
      </c>
      <c r="J97">
        <v>1225.0000000000002</v>
      </c>
      <c r="K97">
        <v>887.50000000000011</v>
      </c>
      <c r="L97">
        <v>337.5</v>
      </c>
      <c r="M97">
        <v>0</v>
      </c>
      <c r="N97">
        <v>16.560331709859195</v>
      </c>
      <c r="O97">
        <v>0.72448979591836737</v>
      </c>
      <c r="P97">
        <v>0.27551020408163263</v>
      </c>
      <c r="Q97">
        <v>0.27551020408163263</v>
      </c>
      <c r="R97">
        <v>887.5</v>
      </c>
      <c r="S97">
        <v>337.49999999999994</v>
      </c>
      <c r="T97">
        <v>337.49999999999994</v>
      </c>
      <c r="U97">
        <v>9.2581382000000225</v>
      </c>
      <c r="V97">
        <v>0.82165976525000206</v>
      </c>
      <c r="W97" t="e">
        <v>#VALUE!</v>
      </c>
    </row>
    <row r="98" spans="1:23" ht="13.75" hidden="1" x14ac:dyDescent="0.25">
      <c r="A98">
        <v>2</v>
      </c>
      <c r="B98" s="2">
        <v>43172</v>
      </c>
      <c r="C98" t="s">
        <v>23</v>
      </c>
      <c r="D98" t="s">
        <v>24</v>
      </c>
      <c r="E98">
        <v>200</v>
      </c>
      <c r="F98">
        <v>150</v>
      </c>
      <c r="G98" t="s">
        <v>34</v>
      </c>
      <c r="H98" t="s">
        <v>69</v>
      </c>
      <c r="I98" t="s">
        <v>26</v>
      </c>
      <c r="J98">
        <v>950</v>
      </c>
      <c r="K98">
        <v>575</v>
      </c>
      <c r="L98">
        <v>374.99999999999994</v>
      </c>
      <c r="M98">
        <v>0</v>
      </c>
      <c r="N98">
        <v>22.002144633333348</v>
      </c>
      <c r="O98">
        <v>0.60526315789473684</v>
      </c>
      <c r="P98">
        <v>0.39473684210526311</v>
      </c>
      <c r="Q98">
        <v>0.39473684210526311</v>
      </c>
      <c r="R98">
        <v>575</v>
      </c>
      <c r="S98">
        <v>374.99999999999994</v>
      </c>
      <c r="T98">
        <v>374.99999999999994</v>
      </c>
      <c r="U98">
        <v>7.9692807333333393</v>
      </c>
      <c r="V98">
        <v>0.45823364216666707</v>
      </c>
      <c r="W98" t="e">
        <v>#VALUE!</v>
      </c>
    </row>
    <row r="99" spans="1:23" ht="13.75" hidden="1" x14ac:dyDescent="0.25">
      <c r="A99">
        <v>2</v>
      </c>
      <c r="B99" s="2">
        <v>43172</v>
      </c>
      <c r="C99" t="s">
        <v>23</v>
      </c>
      <c r="D99" t="s">
        <v>24</v>
      </c>
      <c r="E99">
        <v>200</v>
      </c>
      <c r="F99">
        <v>600</v>
      </c>
      <c r="G99" t="s">
        <v>25</v>
      </c>
      <c r="H99" t="s">
        <v>58</v>
      </c>
      <c r="I99" t="s">
        <v>26</v>
      </c>
      <c r="J99">
        <v>487.50000000000006</v>
      </c>
      <c r="K99">
        <v>312.50000000000006</v>
      </c>
      <c r="L99">
        <v>175.00000000000003</v>
      </c>
      <c r="M99">
        <v>0</v>
      </c>
      <c r="N99">
        <v>28.83313100266669</v>
      </c>
      <c r="O99">
        <v>0.64102564102564097</v>
      </c>
      <c r="P99">
        <v>0.35897435897435903</v>
      </c>
      <c r="Q99">
        <v>0.35897435897435903</v>
      </c>
      <c r="R99">
        <v>312.5</v>
      </c>
      <c r="S99">
        <v>175.00000000000003</v>
      </c>
      <c r="T99">
        <v>175.00000000000003</v>
      </c>
      <c r="U99">
        <v>9.4845825666666759</v>
      </c>
      <c r="V99">
        <v>0.29639320520833362</v>
      </c>
      <c r="W99" t="e">
        <v>#VALUE!</v>
      </c>
    </row>
    <row r="100" spans="1:23" ht="13.75" hidden="1" x14ac:dyDescent="0.25">
      <c r="A100">
        <v>2</v>
      </c>
      <c r="B100" s="2">
        <v>43172</v>
      </c>
      <c r="C100" t="s">
        <v>23</v>
      </c>
      <c r="D100" t="s">
        <v>24</v>
      </c>
      <c r="E100">
        <v>200</v>
      </c>
      <c r="F100">
        <v>600</v>
      </c>
      <c r="G100" t="s">
        <v>34</v>
      </c>
      <c r="H100" t="s">
        <v>89</v>
      </c>
      <c r="I100" t="s">
        <v>26</v>
      </c>
      <c r="J100">
        <v>1700.0000000000002</v>
      </c>
      <c r="K100">
        <v>1120.4545454545457</v>
      </c>
      <c r="L100">
        <v>579.54545454545462</v>
      </c>
      <c r="M100">
        <v>0</v>
      </c>
      <c r="N100">
        <v>19.771498901724136</v>
      </c>
      <c r="O100">
        <v>0.65909090909090906</v>
      </c>
      <c r="P100">
        <v>0.34090909090909088</v>
      </c>
      <c r="Q100">
        <v>0.34090909090909088</v>
      </c>
      <c r="R100">
        <v>1120.4545454545455</v>
      </c>
      <c r="S100">
        <v>579.5454545454545</v>
      </c>
      <c r="T100">
        <v>579.5454545454545</v>
      </c>
      <c r="U100">
        <v>20.189206624999997</v>
      </c>
      <c r="V100">
        <v>2.262108833210227</v>
      </c>
      <c r="W100" t="e">
        <v>#VALUE!</v>
      </c>
    </row>
    <row r="101" spans="1:23" ht="13.75" hidden="1" x14ac:dyDescent="0.25">
      <c r="A101">
        <v>2</v>
      </c>
      <c r="B101" s="2">
        <v>43172</v>
      </c>
      <c r="C101" t="s">
        <v>23</v>
      </c>
      <c r="D101" t="s">
        <v>24</v>
      </c>
      <c r="E101">
        <v>200</v>
      </c>
      <c r="F101">
        <v>600</v>
      </c>
      <c r="G101" t="s">
        <v>35</v>
      </c>
      <c r="H101" t="s">
        <v>74</v>
      </c>
      <c r="I101" t="s">
        <v>26</v>
      </c>
      <c r="J101">
        <v>1037.5000000000002</v>
      </c>
      <c r="K101">
        <v>675</v>
      </c>
      <c r="L101">
        <v>362.50000000000006</v>
      </c>
      <c r="M101">
        <v>0</v>
      </c>
      <c r="N101">
        <v>16.921110990534959</v>
      </c>
      <c r="O101">
        <v>0.65060240963855409</v>
      </c>
      <c r="P101">
        <v>0.3493975903614458</v>
      </c>
      <c r="Q101">
        <v>0.3493975903614458</v>
      </c>
      <c r="R101">
        <v>674.99999999999989</v>
      </c>
      <c r="S101">
        <v>362.5</v>
      </c>
      <c r="T101">
        <v>362.5</v>
      </c>
      <c r="U101">
        <v>6.13248317777777</v>
      </c>
      <c r="V101">
        <v>0.41394261449999942</v>
      </c>
      <c r="W101" t="e">
        <v>#VALUE!</v>
      </c>
    </row>
    <row r="102" spans="1:23" ht="13.75" hidden="1" x14ac:dyDescent="0.25">
      <c r="A102">
        <v>2</v>
      </c>
      <c r="B102" s="2">
        <v>43172</v>
      </c>
      <c r="C102" t="s">
        <v>23</v>
      </c>
      <c r="D102" t="s">
        <v>24</v>
      </c>
      <c r="E102">
        <v>250</v>
      </c>
      <c r="F102">
        <v>450</v>
      </c>
      <c r="G102" t="s">
        <v>25</v>
      </c>
      <c r="H102" t="s">
        <v>96</v>
      </c>
      <c r="I102" t="s">
        <v>26</v>
      </c>
      <c r="J102">
        <v>337.50000000000011</v>
      </c>
      <c r="K102">
        <v>200.00000000000006</v>
      </c>
      <c r="L102">
        <v>137.50000000000006</v>
      </c>
      <c r="M102">
        <v>0</v>
      </c>
      <c r="N102">
        <v>42.477343807499921</v>
      </c>
      <c r="O102">
        <v>0.59259259259259256</v>
      </c>
      <c r="P102">
        <v>0.40740740740740744</v>
      </c>
      <c r="Q102">
        <v>0.40740740740740744</v>
      </c>
      <c r="R102">
        <v>200.00000000000006</v>
      </c>
      <c r="S102">
        <v>137.50000000000006</v>
      </c>
      <c r="T102">
        <v>137.50000000000006</v>
      </c>
      <c r="U102">
        <v>10.787896839999986</v>
      </c>
      <c r="V102">
        <v>0.2157579367999998</v>
      </c>
      <c r="W102" t="e">
        <v>#VALUE!</v>
      </c>
    </row>
    <row r="103" spans="1:23" ht="13.75" hidden="1" x14ac:dyDescent="0.25">
      <c r="A103">
        <v>2</v>
      </c>
      <c r="B103" s="2">
        <v>43172</v>
      </c>
      <c r="C103" t="s">
        <v>23</v>
      </c>
      <c r="D103" t="s">
        <v>24</v>
      </c>
      <c r="E103">
        <v>150</v>
      </c>
      <c r="F103">
        <v>300</v>
      </c>
      <c r="G103" t="s">
        <v>34</v>
      </c>
      <c r="H103" t="s">
        <v>76</v>
      </c>
      <c r="I103" t="s">
        <v>26</v>
      </c>
      <c r="J103">
        <v>737.5</v>
      </c>
      <c r="K103">
        <v>487.5</v>
      </c>
      <c r="L103">
        <v>250</v>
      </c>
      <c r="M103">
        <v>0</v>
      </c>
      <c r="N103">
        <v>23.574039302564113</v>
      </c>
      <c r="O103">
        <v>0.66101694915254239</v>
      </c>
      <c r="P103">
        <v>0.33898305084745761</v>
      </c>
      <c r="Q103">
        <v>0.33898305084745761</v>
      </c>
      <c r="R103">
        <v>487.5</v>
      </c>
      <c r="S103">
        <v>250</v>
      </c>
      <c r="T103">
        <v>250</v>
      </c>
      <c r="U103">
        <v>8.2088172571428597</v>
      </c>
      <c r="V103">
        <v>0.40017984128571443</v>
      </c>
      <c r="W103" t="e">
        <v>#VALUE!</v>
      </c>
    </row>
    <row r="104" spans="1:23" ht="13.75" hidden="1" x14ac:dyDescent="0.25">
      <c r="A104">
        <v>2</v>
      </c>
      <c r="B104" s="2">
        <v>43172</v>
      </c>
      <c r="C104" t="s">
        <v>23</v>
      </c>
      <c r="D104" t="s">
        <v>24</v>
      </c>
      <c r="E104">
        <v>150</v>
      </c>
      <c r="F104">
        <v>450</v>
      </c>
      <c r="G104" t="s">
        <v>25</v>
      </c>
      <c r="H104" t="s">
        <v>41</v>
      </c>
      <c r="I104" t="s">
        <v>26</v>
      </c>
      <c r="J104">
        <v>200.00000000000006</v>
      </c>
      <c r="K104">
        <v>112.50000000000003</v>
      </c>
      <c r="L104">
        <v>87.500000000000014</v>
      </c>
      <c r="M104">
        <v>0</v>
      </c>
      <c r="N104">
        <v>79.470450888888564</v>
      </c>
      <c r="O104">
        <v>0.5625</v>
      </c>
      <c r="P104">
        <v>0.43749999999999994</v>
      </c>
      <c r="Q104">
        <v>0.43749999999999994</v>
      </c>
      <c r="R104">
        <v>112.50000000000003</v>
      </c>
      <c r="S104">
        <v>87.500000000000014</v>
      </c>
      <c r="T104">
        <v>87.500000000000014</v>
      </c>
      <c r="U104">
        <v>13.004255599999953</v>
      </c>
      <c r="V104">
        <v>0.14629787549999951</v>
      </c>
      <c r="W104" t="e">
        <v>#VALUE!</v>
      </c>
    </row>
    <row r="105" spans="1:23" ht="13.75" hidden="1" x14ac:dyDescent="0.25">
      <c r="A105">
        <v>2</v>
      </c>
      <c r="B105" s="2">
        <v>43172</v>
      </c>
      <c r="C105" t="s">
        <v>23</v>
      </c>
      <c r="D105" t="s">
        <v>24</v>
      </c>
      <c r="E105">
        <v>150</v>
      </c>
      <c r="F105">
        <v>300</v>
      </c>
      <c r="G105" t="s">
        <v>25</v>
      </c>
      <c r="H105" t="s">
        <v>70</v>
      </c>
      <c r="I105" t="s">
        <v>26</v>
      </c>
      <c r="J105">
        <v>212.50000000000003</v>
      </c>
      <c r="K105">
        <v>125</v>
      </c>
      <c r="L105">
        <v>87.500000000000014</v>
      </c>
      <c r="M105">
        <v>0</v>
      </c>
      <c r="N105">
        <v>75.067052879999835</v>
      </c>
      <c r="O105">
        <v>0.58823529411764697</v>
      </c>
      <c r="P105">
        <v>0.41176470588235298</v>
      </c>
      <c r="Q105">
        <v>0.41176470588235298</v>
      </c>
      <c r="R105">
        <v>124.99999999999999</v>
      </c>
      <c r="S105">
        <v>87.500000000000014</v>
      </c>
      <c r="T105">
        <v>87.500000000000014</v>
      </c>
      <c r="U105">
        <v>13.169658399999971</v>
      </c>
      <c r="V105">
        <v>0.1646207299999996</v>
      </c>
      <c r="W105" t="e">
        <v>#VALUE!</v>
      </c>
    </row>
    <row r="106" spans="1:23" ht="13.75" hidden="1" x14ac:dyDescent="0.25">
      <c r="A106">
        <v>2</v>
      </c>
      <c r="B106" s="2">
        <v>43172</v>
      </c>
      <c r="C106" t="s">
        <v>23</v>
      </c>
      <c r="D106" t="s">
        <v>24</v>
      </c>
      <c r="E106">
        <v>150</v>
      </c>
      <c r="F106">
        <v>300</v>
      </c>
      <c r="G106" t="s">
        <v>27</v>
      </c>
      <c r="H106" t="s">
        <v>79</v>
      </c>
      <c r="I106" t="s">
        <v>26</v>
      </c>
      <c r="J106">
        <v>550.00000000000011</v>
      </c>
      <c r="K106">
        <v>362.50000000000006</v>
      </c>
      <c r="L106">
        <v>187.5</v>
      </c>
      <c r="M106">
        <v>0</v>
      </c>
      <c r="N106">
        <v>23.384723035632099</v>
      </c>
      <c r="O106">
        <v>0.65909090909090917</v>
      </c>
      <c r="P106">
        <v>0.34090909090909088</v>
      </c>
      <c r="Q106">
        <v>0.34090909090909088</v>
      </c>
      <c r="R106">
        <v>362.50000000000006</v>
      </c>
      <c r="S106">
        <v>187.5</v>
      </c>
      <c r="T106">
        <v>187.5</v>
      </c>
      <c r="U106">
        <v>6.5840482333333084</v>
      </c>
      <c r="V106">
        <v>0.23867174845833247</v>
      </c>
      <c r="W106" t="e">
        <v>#VALUE!</v>
      </c>
    </row>
    <row r="107" spans="1:23" ht="13.75" hidden="1" x14ac:dyDescent="0.25">
      <c r="A107">
        <v>2</v>
      </c>
      <c r="B107" s="2">
        <v>43172</v>
      </c>
      <c r="C107" t="s">
        <v>23</v>
      </c>
      <c r="D107" t="s">
        <v>24</v>
      </c>
      <c r="E107">
        <v>250</v>
      </c>
      <c r="F107">
        <v>300</v>
      </c>
      <c r="G107" t="s">
        <v>27</v>
      </c>
      <c r="H107" t="s">
        <v>95</v>
      </c>
      <c r="I107" t="s">
        <v>26</v>
      </c>
      <c r="J107">
        <v>400</v>
      </c>
      <c r="K107">
        <v>287.49999999999994</v>
      </c>
      <c r="L107">
        <v>112.50000000000003</v>
      </c>
      <c r="M107">
        <v>0</v>
      </c>
      <c r="N107">
        <v>25.537188573913074</v>
      </c>
      <c r="O107">
        <v>0.71874999999999989</v>
      </c>
      <c r="P107">
        <v>0.28125000000000011</v>
      </c>
      <c r="Q107">
        <v>0.28125000000000011</v>
      </c>
      <c r="R107">
        <v>287.49999999999994</v>
      </c>
      <c r="S107">
        <v>112.50000000000004</v>
      </c>
      <c r="T107">
        <v>112.50000000000004</v>
      </c>
      <c r="U107">
        <v>7.7283597000000084</v>
      </c>
      <c r="V107">
        <v>0.22219034137500021</v>
      </c>
      <c r="W107" t="e">
        <v>#VALUE!</v>
      </c>
    </row>
    <row r="108" spans="1:23" ht="13.75" hidden="1" x14ac:dyDescent="0.25">
      <c r="A108">
        <v>2</v>
      </c>
      <c r="B108" s="2">
        <v>43172</v>
      </c>
      <c r="C108" t="s">
        <v>23</v>
      </c>
      <c r="D108" t="s">
        <v>24</v>
      </c>
      <c r="E108">
        <v>150</v>
      </c>
      <c r="F108">
        <v>150</v>
      </c>
      <c r="G108" t="s">
        <v>25</v>
      </c>
      <c r="H108" t="s">
        <v>48</v>
      </c>
      <c r="I108" t="s">
        <v>26</v>
      </c>
      <c r="J108">
        <v>237.50000000000003</v>
      </c>
      <c r="K108">
        <v>150.00000000000003</v>
      </c>
      <c r="L108">
        <v>87.500000000000014</v>
      </c>
      <c r="M108">
        <v>0</v>
      </c>
      <c r="N108">
        <v>33.979305895833427</v>
      </c>
      <c r="O108">
        <v>0.63157894736842102</v>
      </c>
      <c r="P108">
        <v>0.36842105263157898</v>
      </c>
      <c r="Q108">
        <v>0.36842105263157898</v>
      </c>
      <c r="R108">
        <v>150.00000000000003</v>
      </c>
      <c r="S108">
        <v>87.500000000000028</v>
      </c>
      <c r="T108">
        <v>87.500000000000028</v>
      </c>
      <c r="U108">
        <v>7.6934277500000219</v>
      </c>
      <c r="V108">
        <v>0.11540141625000035</v>
      </c>
      <c r="W108" t="e">
        <v>#VALUE!</v>
      </c>
    </row>
    <row r="109" spans="1:23" ht="13.75" hidden="1" x14ac:dyDescent="0.25">
      <c r="A109">
        <v>2</v>
      </c>
      <c r="B109" s="2">
        <v>43172</v>
      </c>
      <c r="C109" t="s">
        <v>23</v>
      </c>
      <c r="D109" t="s">
        <v>24</v>
      </c>
      <c r="E109">
        <v>250</v>
      </c>
      <c r="F109">
        <v>150</v>
      </c>
      <c r="G109" t="s">
        <v>25</v>
      </c>
      <c r="H109" t="s">
        <v>86</v>
      </c>
      <c r="I109" t="s">
        <v>26</v>
      </c>
      <c r="J109">
        <v>437.5</v>
      </c>
      <c r="K109">
        <v>287.5</v>
      </c>
      <c r="L109">
        <v>150.00000000000003</v>
      </c>
      <c r="M109">
        <v>0</v>
      </c>
      <c r="N109">
        <v>53.376026440579608</v>
      </c>
      <c r="O109">
        <v>0.65714285714285714</v>
      </c>
      <c r="P109">
        <v>0.34285714285714292</v>
      </c>
      <c r="Q109">
        <v>0.34285714285714292</v>
      </c>
      <c r="R109">
        <v>287.5</v>
      </c>
      <c r="S109">
        <v>150.00000000000003</v>
      </c>
      <c r="T109">
        <v>150.00000000000003</v>
      </c>
      <c r="U109">
        <v>17.290825466666632</v>
      </c>
      <c r="V109">
        <v>0.49711123216666564</v>
      </c>
      <c r="W109" t="e">
        <v>#VALUE!</v>
      </c>
    </row>
    <row r="110" spans="1:23" ht="13.75" hidden="1" x14ac:dyDescent="0.25">
      <c r="A110">
        <v>2</v>
      </c>
      <c r="B110" s="2">
        <v>43172</v>
      </c>
      <c r="C110" t="s">
        <v>23</v>
      </c>
      <c r="D110" t="s">
        <v>24</v>
      </c>
      <c r="E110">
        <v>150</v>
      </c>
      <c r="F110">
        <v>150</v>
      </c>
      <c r="G110" t="s">
        <v>35</v>
      </c>
      <c r="H110" t="s">
        <v>67</v>
      </c>
      <c r="I110" t="s">
        <v>26</v>
      </c>
      <c r="J110">
        <v>837.5</v>
      </c>
      <c r="K110">
        <v>487.5</v>
      </c>
      <c r="L110">
        <v>350</v>
      </c>
      <c r="M110">
        <v>0</v>
      </c>
      <c r="N110">
        <v>42.341861363369887</v>
      </c>
      <c r="O110">
        <v>0.58208955223880599</v>
      </c>
      <c r="P110">
        <v>0.41791044776119401</v>
      </c>
      <c r="Q110">
        <v>0.41791044776119401</v>
      </c>
      <c r="R110">
        <v>487.5</v>
      </c>
      <c r="S110">
        <v>350</v>
      </c>
      <c r="T110">
        <v>350</v>
      </c>
      <c r="U110">
        <v>14.613562771428546</v>
      </c>
      <c r="V110">
        <v>0.71241118510714163</v>
      </c>
      <c r="W110" t="e">
        <v>#VALUE!</v>
      </c>
    </row>
    <row r="111" spans="1:23" ht="13.75" x14ac:dyDescent="0.25">
      <c r="A111">
        <v>2</v>
      </c>
      <c r="B111" s="2">
        <v>43172</v>
      </c>
      <c r="C111" t="s">
        <v>23</v>
      </c>
      <c r="D111" t="s">
        <v>24</v>
      </c>
      <c r="E111">
        <v>200</v>
      </c>
      <c r="F111">
        <v>300</v>
      </c>
      <c r="G111" t="s">
        <v>35</v>
      </c>
      <c r="H111" t="s">
        <v>56</v>
      </c>
      <c r="I111" t="s">
        <v>26</v>
      </c>
      <c r="J111">
        <v>1581.25</v>
      </c>
      <c r="K111">
        <v>893.75000000000011</v>
      </c>
      <c r="L111">
        <v>687.5</v>
      </c>
      <c r="M111">
        <v>0</v>
      </c>
      <c r="N111">
        <v>14.608356934713989</v>
      </c>
      <c r="O111">
        <v>0.56521739130434789</v>
      </c>
      <c r="P111">
        <v>0.43478260869565216</v>
      </c>
      <c r="Q111">
        <v>0.43478260869565216</v>
      </c>
      <c r="R111">
        <v>893.75000000000011</v>
      </c>
      <c r="S111">
        <v>687.5</v>
      </c>
      <c r="T111">
        <v>687.5</v>
      </c>
      <c r="U111">
        <v>12.489424635451492</v>
      </c>
      <c r="V111">
        <v>1.1162423267934771</v>
      </c>
      <c r="W111" t="e">
        <v>#VALUE!</v>
      </c>
    </row>
    <row r="112" spans="1:23" ht="13.75" hidden="1" x14ac:dyDescent="0.25">
      <c r="A112">
        <v>2</v>
      </c>
      <c r="B112" s="2">
        <v>43172</v>
      </c>
      <c r="C112" t="s">
        <v>23</v>
      </c>
      <c r="D112" t="s">
        <v>24</v>
      </c>
      <c r="E112">
        <v>250</v>
      </c>
      <c r="F112">
        <v>150</v>
      </c>
      <c r="G112" t="s">
        <v>35</v>
      </c>
      <c r="H112" t="s">
        <v>55</v>
      </c>
      <c r="I112" t="s">
        <v>26</v>
      </c>
      <c r="J112">
        <v>1049.9999999999998</v>
      </c>
      <c r="K112">
        <v>675</v>
      </c>
      <c r="L112">
        <v>375</v>
      </c>
      <c r="M112">
        <v>0</v>
      </c>
      <c r="N112">
        <v>11.966731149999989</v>
      </c>
      <c r="O112">
        <v>0.6428571428571429</v>
      </c>
      <c r="P112">
        <v>0.35714285714285721</v>
      </c>
      <c r="Q112">
        <v>0.35714285714285721</v>
      </c>
      <c r="R112">
        <v>674.99999999999989</v>
      </c>
      <c r="S112">
        <v>375</v>
      </c>
      <c r="T112">
        <v>375</v>
      </c>
      <c r="U112">
        <v>4.1961265071428526</v>
      </c>
      <c r="V112">
        <v>0.28323853923214254</v>
      </c>
      <c r="W112" t="e">
        <v>#VALUE!</v>
      </c>
    </row>
    <row r="113" spans="1:23" ht="13.75" hidden="1" x14ac:dyDescent="0.25">
      <c r="A113">
        <v>2</v>
      </c>
      <c r="B113" s="2">
        <v>43172</v>
      </c>
      <c r="C113" t="s">
        <v>23</v>
      </c>
      <c r="D113" t="s">
        <v>24</v>
      </c>
      <c r="E113">
        <v>200</v>
      </c>
      <c r="F113">
        <v>450</v>
      </c>
      <c r="G113" t="s">
        <v>35</v>
      </c>
      <c r="H113" t="s">
        <v>90</v>
      </c>
      <c r="I113" t="s">
        <v>26</v>
      </c>
      <c r="J113">
        <v>700</v>
      </c>
      <c r="K113">
        <v>275</v>
      </c>
      <c r="L113">
        <v>425</v>
      </c>
      <c r="M113">
        <v>0</v>
      </c>
      <c r="N113">
        <v>59.479198843636318</v>
      </c>
      <c r="O113">
        <v>0.39285714285714285</v>
      </c>
      <c r="P113">
        <v>0.6071428571428571</v>
      </c>
      <c r="Q113">
        <v>0.6071428571428571</v>
      </c>
      <c r="R113">
        <v>275.00000000000006</v>
      </c>
      <c r="S113">
        <v>425.00000000000006</v>
      </c>
      <c r="T113">
        <v>425.00000000000006</v>
      </c>
      <c r="U113">
        <v>9.4821911199999924</v>
      </c>
      <c r="V113">
        <v>0.26076025579999984</v>
      </c>
      <c r="W113" t="e">
        <v>#VALUE!</v>
      </c>
    </row>
    <row r="114" spans="1:23" ht="13.75" hidden="1" x14ac:dyDescent="0.25">
      <c r="A114">
        <v>2</v>
      </c>
      <c r="B114" s="2">
        <v>43172</v>
      </c>
      <c r="C114" t="s">
        <v>23</v>
      </c>
      <c r="D114" t="s">
        <v>24</v>
      </c>
      <c r="E114">
        <v>200</v>
      </c>
      <c r="F114">
        <v>300</v>
      </c>
      <c r="G114" t="s">
        <v>25</v>
      </c>
      <c r="H114" t="s">
        <v>59</v>
      </c>
      <c r="I114" t="s">
        <v>26</v>
      </c>
      <c r="J114">
        <v>300.00000000000006</v>
      </c>
      <c r="K114">
        <v>187.5</v>
      </c>
      <c r="L114">
        <v>112.50000000000006</v>
      </c>
      <c r="M114">
        <v>0</v>
      </c>
      <c r="N114">
        <v>31.600047586666591</v>
      </c>
      <c r="O114">
        <v>0.62499999999999989</v>
      </c>
      <c r="P114">
        <v>0.37500000000000011</v>
      </c>
      <c r="Q114">
        <v>0.37500000000000011</v>
      </c>
      <c r="R114">
        <v>187.5</v>
      </c>
      <c r="S114">
        <v>112.50000000000006</v>
      </c>
      <c r="T114">
        <v>112.50000000000006</v>
      </c>
      <c r="U114">
        <v>8.1724260999999814</v>
      </c>
      <c r="V114">
        <v>0.15323298937499966</v>
      </c>
      <c r="W114" t="e">
        <v>#VALUE!</v>
      </c>
    </row>
    <row r="115" spans="1:23" ht="13.75" hidden="1" x14ac:dyDescent="0.25">
      <c r="A115">
        <v>2</v>
      </c>
      <c r="B115" s="2">
        <v>43172</v>
      </c>
      <c r="C115" t="s">
        <v>23</v>
      </c>
      <c r="D115" t="s">
        <v>24</v>
      </c>
      <c r="E115">
        <v>250</v>
      </c>
      <c r="F115">
        <v>450</v>
      </c>
      <c r="G115" t="s">
        <v>35</v>
      </c>
      <c r="H115" t="s">
        <v>63</v>
      </c>
      <c r="I115" t="s">
        <v>26</v>
      </c>
      <c r="J115">
        <v>937.50000000000011</v>
      </c>
      <c r="K115">
        <v>575.00000000000011</v>
      </c>
      <c r="L115">
        <v>362.50000000000006</v>
      </c>
      <c r="M115">
        <v>0</v>
      </c>
      <c r="N115">
        <v>13.249600324637671</v>
      </c>
      <c r="O115">
        <v>0.61333333333333329</v>
      </c>
      <c r="P115">
        <v>0.38666666666666666</v>
      </c>
      <c r="Q115">
        <v>0.38666666666666666</v>
      </c>
      <c r="R115">
        <v>575.00000000000011</v>
      </c>
      <c r="S115">
        <v>362.50000000000006</v>
      </c>
      <c r="T115">
        <v>362.50000000000006</v>
      </c>
      <c r="U115">
        <v>4.7615751166666636</v>
      </c>
      <c r="V115">
        <v>0.27379056920833322</v>
      </c>
      <c r="W115" t="e">
        <v>#VALUE!</v>
      </c>
    </row>
    <row r="116" spans="1:23" ht="13.75" hidden="1" x14ac:dyDescent="0.25">
      <c r="A116">
        <v>2</v>
      </c>
      <c r="B116" s="2">
        <v>43172</v>
      </c>
      <c r="C116" t="s">
        <v>23</v>
      </c>
      <c r="D116" t="s">
        <v>24</v>
      </c>
      <c r="E116">
        <v>250</v>
      </c>
      <c r="F116">
        <v>300</v>
      </c>
      <c r="G116" t="s">
        <v>34</v>
      </c>
      <c r="H116" t="s">
        <v>61</v>
      </c>
      <c r="I116" t="s">
        <v>26</v>
      </c>
      <c r="J116">
        <v>550.00000000000011</v>
      </c>
      <c r="K116">
        <v>375</v>
      </c>
      <c r="L116">
        <v>175.00000000000003</v>
      </c>
      <c r="M116">
        <v>0</v>
      </c>
      <c r="N116">
        <v>21.608456964999977</v>
      </c>
      <c r="O116">
        <v>0.68181818181818177</v>
      </c>
      <c r="P116">
        <v>0.31818181818181823</v>
      </c>
      <c r="Q116">
        <v>0.31818181818181823</v>
      </c>
      <c r="R116">
        <v>375</v>
      </c>
      <c r="S116">
        <v>175.00000000000003</v>
      </c>
      <c r="T116">
        <v>175.00000000000003</v>
      </c>
      <c r="U116">
        <v>7.8102856499999911</v>
      </c>
      <c r="V116">
        <v>0.29288571187499968</v>
      </c>
      <c r="W116" t="e">
        <v>#VALUE!</v>
      </c>
    </row>
    <row r="117" spans="1:23" ht="13.75" hidden="1" x14ac:dyDescent="0.25">
      <c r="A117">
        <v>2</v>
      </c>
      <c r="B117" s="2">
        <v>43172</v>
      </c>
      <c r="C117" t="s">
        <v>23</v>
      </c>
      <c r="D117" t="s">
        <v>24</v>
      </c>
      <c r="E117">
        <v>150</v>
      </c>
      <c r="F117">
        <v>600</v>
      </c>
      <c r="G117" t="s">
        <v>34</v>
      </c>
      <c r="H117" t="s">
        <v>73</v>
      </c>
      <c r="I117" t="s">
        <v>26</v>
      </c>
      <c r="J117">
        <v>700</v>
      </c>
      <c r="K117">
        <v>487.5</v>
      </c>
      <c r="L117">
        <v>212.5</v>
      </c>
      <c r="M117">
        <v>0</v>
      </c>
      <c r="N117">
        <v>26.619412307692247</v>
      </c>
      <c r="O117">
        <v>0.6964285714285714</v>
      </c>
      <c r="P117">
        <v>0.30357142857142855</v>
      </c>
      <c r="Q117">
        <v>0.30357142857142855</v>
      </c>
      <c r="R117">
        <v>487.50000000000006</v>
      </c>
      <c r="S117">
        <v>212.50000000000003</v>
      </c>
      <c r="T117">
        <v>212.50000000000003</v>
      </c>
      <c r="U117">
        <v>10.381570799999977</v>
      </c>
      <c r="V117">
        <v>0.50610157649999887</v>
      </c>
      <c r="W117" t="e">
        <v>#VALUE!</v>
      </c>
    </row>
    <row r="118" spans="1:23" ht="13.75" hidden="1" x14ac:dyDescent="0.25">
      <c r="A118">
        <v>2</v>
      </c>
      <c r="B118" s="2">
        <v>43172</v>
      </c>
      <c r="C118" t="s">
        <v>23</v>
      </c>
      <c r="D118" t="s">
        <v>24</v>
      </c>
      <c r="E118">
        <v>200</v>
      </c>
      <c r="F118">
        <v>150</v>
      </c>
      <c r="G118" t="s">
        <v>35</v>
      </c>
      <c r="H118" t="s">
        <v>87</v>
      </c>
      <c r="I118" t="s">
        <v>26</v>
      </c>
      <c r="J118">
        <v>425.00000000000006</v>
      </c>
      <c r="K118">
        <v>287.5</v>
      </c>
      <c r="L118">
        <v>137.50000000000006</v>
      </c>
      <c r="M118">
        <v>0</v>
      </c>
      <c r="N118">
        <v>37.26015270289858</v>
      </c>
      <c r="O118">
        <v>0.67647058823529405</v>
      </c>
      <c r="P118">
        <v>0.32352941176470601</v>
      </c>
      <c r="Q118">
        <v>0.32352941176470601</v>
      </c>
      <c r="R118">
        <v>287.49999999999994</v>
      </c>
      <c r="S118">
        <v>137.50000000000006</v>
      </c>
      <c r="T118">
        <v>137.50000000000006</v>
      </c>
      <c r="U118">
        <v>11.739500166666677</v>
      </c>
      <c r="V118">
        <v>0.33751062979166685</v>
      </c>
      <c r="W118" t="e">
        <v>#VALUE!</v>
      </c>
    </row>
    <row r="119" spans="1:23" ht="13.75" hidden="1" x14ac:dyDescent="0.25">
      <c r="A119">
        <v>2</v>
      </c>
      <c r="B119" s="2">
        <v>43172</v>
      </c>
      <c r="C119" t="s">
        <v>23</v>
      </c>
      <c r="D119" t="s">
        <v>24</v>
      </c>
      <c r="E119">
        <v>250</v>
      </c>
      <c r="F119">
        <v>300</v>
      </c>
      <c r="G119" t="s">
        <v>35</v>
      </c>
      <c r="H119" t="s">
        <v>60</v>
      </c>
      <c r="I119" t="s">
        <v>26</v>
      </c>
      <c r="J119">
        <v>862.5</v>
      </c>
      <c r="K119">
        <v>575.00000000000011</v>
      </c>
      <c r="L119">
        <v>287.5</v>
      </c>
      <c r="M119">
        <v>0</v>
      </c>
      <c r="N119">
        <v>11.463501630706524</v>
      </c>
      <c r="O119">
        <v>0.66666666666666674</v>
      </c>
      <c r="P119">
        <v>0.33333333333333331</v>
      </c>
      <c r="Q119">
        <v>0.33333333333333331</v>
      </c>
      <c r="R119">
        <v>575.00000000000011</v>
      </c>
      <c r="S119">
        <v>287.5</v>
      </c>
      <c r="T119">
        <v>287.5</v>
      </c>
      <c r="U119">
        <v>5.1196220875000007</v>
      </c>
      <c r="V119">
        <v>0.29437827003125006</v>
      </c>
      <c r="W119" t="e">
        <v>#VALUE!</v>
      </c>
    </row>
    <row r="120" spans="1:23" ht="13.75" hidden="1" x14ac:dyDescent="0.25">
      <c r="A120">
        <v>2</v>
      </c>
      <c r="B120" s="2">
        <v>43172</v>
      </c>
      <c r="C120" t="s">
        <v>23</v>
      </c>
      <c r="D120" t="s">
        <v>24</v>
      </c>
      <c r="E120">
        <v>200</v>
      </c>
      <c r="F120">
        <v>450</v>
      </c>
      <c r="G120" t="s">
        <v>25</v>
      </c>
      <c r="H120" t="s">
        <v>43</v>
      </c>
      <c r="I120" t="s">
        <v>26</v>
      </c>
      <c r="J120">
        <v>300.00000000000006</v>
      </c>
      <c r="K120">
        <v>200.00000000000003</v>
      </c>
      <c r="L120">
        <v>99.999999999999972</v>
      </c>
      <c r="M120">
        <v>0</v>
      </c>
      <c r="N120">
        <v>82.099181924999854</v>
      </c>
      <c r="O120">
        <v>0.66666666666666674</v>
      </c>
      <c r="P120">
        <v>0.3333333333333332</v>
      </c>
      <c r="Q120">
        <v>0.3333333333333332</v>
      </c>
      <c r="R120">
        <v>200.00000000000006</v>
      </c>
      <c r="S120">
        <v>99.999999999999986</v>
      </c>
      <c r="T120">
        <v>99.999999999999986</v>
      </c>
      <c r="U120">
        <v>23.045384399999968</v>
      </c>
      <c r="V120">
        <v>0.46090768799999948</v>
      </c>
      <c r="W120" t="e">
        <v>#VALUE!</v>
      </c>
    </row>
    <row r="121" spans="1:23" ht="13.75" hidden="1" x14ac:dyDescent="0.25">
      <c r="A121">
        <v>2</v>
      </c>
      <c r="B121" s="2">
        <v>43172</v>
      </c>
      <c r="C121" t="s">
        <v>23</v>
      </c>
      <c r="D121" t="s">
        <v>24</v>
      </c>
      <c r="E121">
        <v>250</v>
      </c>
      <c r="F121">
        <v>150</v>
      </c>
      <c r="G121" t="s">
        <v>34</v>
      </c>
      <c r="H121" t="s">
        <v>64</v>
      </c>
      <c r="I121" t="s">
        <v>26</v>
      </c>
      <c r="J121">
        <v>962.50000000000011</v>
      </c>
      <c r="K121">
        <v>625.00000000000011</v>
      </c>
      <c r="L121">
        <v>337.5</v>
      </c>
      <c r="M121">
        <v>0</v>
      </c>
      <c r="N121">
        <v>24.02396523333336</v>
      </c>
      <c r="O121">
        <v>0.64935064935064934</v>
      </c>
      <c r="P121">
        <v>0.3506493506493506</v>
      </c>
      <c r="Q121">
        <v>0.3506493506493506</v>
      </c>
      <c r="R121">
        <v>625.00000000000011</v>
      </c>
      <c r="S121">
        <v>337.50000000000006</v>
      </c>
      <c r="T121">
        <v>337.50000000000006</v>
      </c>
      <c r="U121">
        <v>8.5799875833333434</v>
      </c>
      <c r="V121">
        <v>0.53624922395833408</v>
      </c>
      <c r="W121" t="e">
        <v>#VALUE!</v>
      </c>
    </row>
    <row r="122" spans="1:23" ht="13.75" hidden="1" x14ac:dyDescent="0.25">
      <c r="A122">
        <v>2</v>
      </c>
      <c r="B122" s="2">
        <v>43172</v>
      </c>
      <c r="C122" t="s">
        <v>23</v>
      </c>
      <c r="D122" t="s">
        <v>24</v>
      </c>
      <c r="E122">
        <v>250</v>
      </c>
      <c r="F122">
        <v>600</v>
      </c>
      <c r="G122" t="s">
        <v>25</v>
      </c>
      <c r="H122" t="s">
        <v>71</v>
      </c>
      <c r="I122" t="s">
        <v>26</v>
      </c>
      <c r="J122">
        <v>862.50000000000011</v>
      </c>
      <c r="K122">
        <v>562.50000000000011</v>
      </c>
      <c r="L122">
        <v>300.00000000000006</v>
      </c>
      <c r="M122">
        <v>0</v>
      </c>
      <c r="N122">
        <v>34.08340671111106</v>
      </c>
      <c r="O122">
        <v>0.65217391304347827</v>
      </c>
      <c r="P122">
        <v>0.34782608695652173</v>
      </c>
      <c r="Q122">
        <v>0.34782608695652173</v>
      </c>
      <c r="R122">
        <v>562.50000000000011</v>
      </c>
      <c r="S122">
        <v>300.00000000000006</v>
      </c>
      <c r="T122">
        <v>300.00000000000006</v>
      </c>
      <c r="U122">
        <v>13.453976333333314</v>
      </c>
      <c r="V122">
        <v>0.75678616874999904</v>
      </c>
      <c r="W122" t="e">
        <v>#VALUE!</v>
      </c>
    </row>
    <row r="123" spans="1:23" ht="13.75" hidden="1" x14ac:dyDescent="0.25">
      <c r="A123">
        <v>2</v>
      </c>
      <c r="B123" s="2">
        <v>43172</v>
      </c>
      <c r="C123" t="s">
        <v>23</v>
      </c>
      <c r="D123" t="s">
        <v>24</v>
      </c>
      <c r="E123">
        <v>150</v>
      </c>
      <c r="F123">
        <v>450</v>
      </c>
      <c r="G123" t="s">
        <v>27</v>
      </c>
      <c r="H123" t="s">
        <v>93</v>
      </c>
      <c r="I123" t="s">
        <v>26</v>
      </c>
      <c r="J123">
        <v>850.00000000000011</v>
      </c>
      <c r="K123">
        <v>587.50000000000011</v>
      </c>
      <c r="L123">
        <v>262.50000000000011</v>
      </c>
      <c r="M123">
        <v>0</v>
      </c>
      <c r="N123">
        <v>14.54090150921987</v>
      </c>
      <c r="O123">
        <v>0.69117647058823528</v>
      </c>
      <c r="P123">
        <v>0.30882352941176477</v>
      </c>
      <c r="Q123">
        <v>0.30882352941176477</v>
      </c>
      <c r="R123">
        <v>587.5</v>
      </c>
      <c r="S123">
        <v>262.50000000000006</v>
      </c>
      <c r="T123">
        <v>262.50000000000006</v>
      </c>
      <c r="U123">
        <v>5.5114707333333373</v>
      </c>
      <c r="V123">
        <v>0.32379890558333352</v>
      </c>
      <c r="W123" t="e">
        <v>#VALUE!</v>
      </c>
    </row>
    <row r="124" spans="1:23" ht="13.75" hidden="1" x14ac:dyDescent="0.25">
      <c r="A124">
        <v>2</v>
      </c>
      <c r="B124" s="2">
        <v>43172</v>
      </c>
      <c r="C124" t="s">
        <v>23</v>
      </c>
      <c r="D124" t="s">
        <v>24</v>
      </c>
      <c r="E124">
        <v>200</v>
      </c>
      <c r="F124">
        <v>150</v>
      </c>
      <c r="G124" t="s">
        <v>25</v>
      </c>
      <c r="H124" t="s">
        <v>77</v>
      </c>
      <c r="I124" t="s">
        <v>26</v>
      </c>
      <c r="J124">
        <v>312.5</v>
      </c>
      <c r="K124">
        <v>212.5</v>
      </c>
      <c r="L124">
        <v>99.999999999999986</v>
      </c>
      <c r="M124">
        <v>0</v>
      </c>
      <c r="N124">
        <v>37.932853421848748</v>
      </c>
      <c r="O124">
        <v>0.68</v>
      </c>
      <c r="P124">
        <v>0.31999999999999995</v>
      </c>
      <c r="Q124">
        <v>0.31999999999999995</v>
      </c>
      <c r="R124">
        <v>212.50000000000003</v>
      </c>
      <c r="S124">
        <v>99.999999999999986</v>
      </c>
      <c r="T124">
        <v>99.999999999999986</v>
      </c>
      <c r="U124">
        <v>9.7705834571428589</v>
      </c>
      <c r="V124">
        <v>0.20762489846428581</v>
      </c>
      <c r="W124" t="e">
        <v>#VALUE!</v>
      </c>
    </row>
    <row r="125" spans="1:23" ht="13.75" hidden="1" x14ac:dyDescent="0.25">
      <c r="A125">
        <v>2</v>
      </c>
      <c r="B125" s="2">
        <v>43172</v>
      </c>
      <c r="C125" t="s">
        <v>23</v>
      </c>
      <c r="D125" t="s">
        <v>24</v>
      </c>
      <c r="E125">
        <v>200</v>
      </c>
      <c r="F125">
        <v>300</v>
      </c>
      <c r="G125" t="s">
        <v>34</v>
      </c>
      <c r="H125" t="s">
        <v>50</v>
      </c>
      <c r="I125" t="s">
        <v>26</v>
      </c>
      <c r="J125">
        <v>1425</v>
      </c>
      <c r="K125">
        <v>887.5</v>
      </c>
      <c r="L125">
        <v>537.49999999999989</v>
      </c>
      <c r="M125">
        <v>0</v>
      </c>
      <c r="N125">
        <v>17.423177950547682</v>
      </c>
      <c r="O125">
        <v>0.6228070175438597</v>
      </c>
      <c r="P125">
        <v>0.3771929824561403</v>
      </c>
      <c r="Q125">
        <v>0.3771929824561403</v>
      </c>
      <c r="R125">
        <v>887.50000000000011</v>
      </c>
      <c r="S125">
        <v>537.49999999999989</v>
      </c>
      <c r="T125">
        <v>537.49999999999989</v>
      </c>
      <c r="U125">
        <v>7.0286683777777581</v>
      </c>
      <c r="V125">
        <v>0.62379431852777611</v>
      </c>
      <c r="W125" t="e">
        <v>#VALUE!</v>
      </c>
    </row>
    <row r="126" spans="1:23" ht="13.75" hidden="1" x14ac:dyDescent="0.25">
      <c r="A126">
        <v>2</v>
      </c>
      <c r="B126" s="2">
        <v>43172</v>
      </c>
      <c r="C126" t="s">
        <v>23</v>
      </c>
      <c r="D126" t="s">
        <v>24</v>
      </c>
      <c r="E126">
        <v>150</v>
      </c>
      <c r="F126">
        <v>450</v>
      </c>
      <c r="G126" t="s">
        <v>35</v>
      </c>
      <c r="H126" t="s">
        <v>65</v>
      </c>
      <c r="I126" t="s">
        <v>26</v>
      </c>
      <c r="J126">
        <v>487.50000000000006</v>
      </c>
      <c r="K126">
        <v>362.50000000000006</v>
      </c>
      <c r="L126">
        <v>125</v>
      </c>
      <c r="M126">
        <v>0</v>
      </c>
      <c r="N126">
        <v>21.273803706896565</v>
      </c>
      <c r="O126">
        <v>0.74358974358974361</v>
      </c>
      <c r="P126">
        <v>0.25641025641025639</v>
      </c>
      <c r="Q126">
        <v>0.25641025641025639</v>
      </c>
      <c r="R126">
        <v>362.5</v>
      </c>
      <c r="S126">
        <v>124.99999999999999</v>
      </c>
      <c r="T126">
        <v>124.99999999999999</v>
      </c>
      <c r="U126">
        <v>6.4941085000000038</v>
      </c>
      <c r="V126">
        <v>0.23541143312500012</v>
      </c>
      <c r="W126" t="e">
        <v>#VALUE!</v>
      </c>
    </row>
    <row r="127" spans="1:23" ht="13.75" hidden="1" x14ac:dyDescent="0.25">
      <c r="A127">
        <v>2</v>
      </c>
      <c r="B127" s="2">
        <v>43172</v>
      </c>
      <c r="C127" t="s">
        <v>23</v>
      </c>
      <c r="D127" t="s">
        <v>24</v>
      </c>
      <c r="E127">
        <v>200</v>
      </c>
      <c r="F127">
        <v>300</v>
      </c>
      <c r="G127" t="s">
        <v>27</v>
      </c>
      <c r="H127" t="s">
        <v>46</v>
      </c>
      <c r="I127" t="s">
        <v>26</v>
      </c>
      <c r="J127">
        <v>500.00000000000011</v>
      </c>
      <c r="K127">
        <v>325.00000000000006</v>
      </c>
      <c r="L127">
        <v>175.00000000000006</v>
      </c>
      <c r="M127">
        <v>0</v>
      </c>
      <c r="N127">
        <v>30.655049079487089</v>
      </c>
      <c r="O127">
        <v>0.65</v>
      </c>
      <c r="P127">
        <v>0.35000000000000003</v>
      </c>
      <c r="Q127">
        <v>0.35000000000000003</v>
      </c>
      <c r="R127">
        <v>325.00000000000006</v>
      </c>
      <c r="S127">
        <v>175.00000000000006</v>
      </c>
      <c r="T127">
        <v>175.00000000000006</v>
      </c>
      <c r="U127">
        <v>10.351055533333305</v>
      </c>
      <c r="V127">
        <v>0.33640930483333248</v>
      </c>
      <c r="W127" t="e">
        <v>#VALUE!</v>
      </c>
    </row>
    <row r="128" spans="1:23" ht="13.75" hidden="1" x14ac:dyDescent="0.25">
      <c r="A128">
        <v>2</v>
      </c>
      <c r="B128" s="2">
        <v>43172</v>
      </c>
      <c r="C128" t="s">
        <v>23</v>
      </c>
      <c r="D128" t="s">
        <v>24</v>
      </c>
      <c r="E128">
        <v>250</v>
      </c>
      <c r="F128">
        <v>150</v>
      </c>
      <c r="G128" t="s">
        <v>27</v>
      </c>
      <c r="H128" t="s">
        <v>66</v>
      </c>
      <c r="I128" t="s">
        <v>26</v>
      </c>
      <c r="J128">
        <v>337.5</v>
      </c>
      <c r="K128">
        <v>224.99999999999997</v>
      </c>
      <c r="L128">
        <v>112.50000000000003</v>
      </c>
      <c r="M128">
        <v>0</v>
      </c>
      <c r="N128">
        <v>44.784219431111048</v>
      </c>
      <c r="O128">
        <v>0.66666666666666652</v>
      </c>
      <c r="P128">
        <v>0.33333333333333343</v>
      </c>
      <c r="Q128">
        <v>0.33333333333333343</v>
      </c>
      <c r="R128">
        <v>224.99999999999994</v>
      </c>
      <c r="S128">
        <v>112.50000000000003</v>
      </c>
      <c r="T128">
        <v>112.50000000000003</v>
      </c>
      <c r="U128">
        <v>11.854646319999985</v>
      </c>
      <c r="V128">
        <v>0.26672954219999961</v>
      </c>
      <c r="W128" t="e">
        <v>#VALUE!</v>
      </c>
    </row>
    <row r="129" spans="1:23" ht="13.75" hidden="1" x14ac:dyDescent="0.25">
      <c r="A129">
        <v>2</v>
      </c>
      <c r="B129" s="2">
        <v>43172</v>
      </c>
      <c r="C129" t="s">
        <v>23</v>
      </c>
      <c r="D129" t="s">
        <v>24</v>
      </c>
      <c r="E129">
        <v>200</v>
      </c>
      <c r="F129">
        <v>450</v>
      </c>
      <c r="G129" t="s">
        <v>34</v>
      </c>
      <c r="H129" t="s">
        <v>88</v>
      </c>
      <c r="I129" t="s">
        <v>26</v>
      </c>
      <c r="J129">
        <v>437.50000000000011</v>
      </c>
      <c r="K129">
        <v>300.00000000000006</v>
      </c>
      <c r="L129">
        <v>137.50000000000006</v>
      </c>
      <c r="M129">
        <v>0</v>
      </c>
      <c r="N129">
        <v>23.756227004166615</v>
      </c>
      <c r="O129">
        <v>0.68571428571428561</v>
      </c>
      <c r="P129">
        <v>0.31428571428571433</v>
      </c>
      <c r="Q129">
        <v>0.31428571428571433</v>
      </c>
      <c r="R129">
        <v>300.00000000000006</v>
      </c>
      <c r="S129">
        <v>137.50000000000006</v>
      </c>
      <c r="T129">
        <v>137.50000000000006</v>
      </c>
      <c r="U129">
        <v>6.9530420499999872</v>
      </c>
      <c r="V129">
        <v>0.20859126149999965</v>
      </c>
      <c r="W129" t="e">
        <v>#VALUE!</v>
      </c>
    </row>
    <row r="130" spans="1:23" ht="13.75" hidden="1" x14ac:dyDescent="0.25">
      <c r="A130">
        <v>2</v>
      </c>
      <c r="B130" s="2">
        <v>43172</v>
      </c>
      <c r="C130" t="s">
        <v>23</v>
      </c>
      <c r="D130" t="s">
        <v>24</v>
      </c>
      <c r="E130">
        <v>150</v>
      </c>
      <c r="F130">
        <v>600</v>
      </c>
      <c r="G130" t="s">
        <v>27</v>
      </c>
      <c r="H130" t="s">
        <v>80</v>
      </c>
      <c r="I130" t="s">
        <v>26</v>
      </c>
      <c r="J130">
        <v>600</v>
      </c>
      <c r="K130">
        <v>412.5</v>
      </c>
      <c r="L130">
        <v>187.5</v>
      </c>
      <c r="M130">
        <v>0</v>
      </c>
      <c r="N130">
        <v>24.455467606818168</v>
      </c>
      <c r="O130">
        <v>0.6875</v>
      </c>
      <c r="P130">
        <v>0.3125</v>
      </c>
      <c r="Q130">
        <v>0.3125</v>
      </c>
      <c r="R130">
        <v>412.5</v>
      </c>
      <c r="S130">
        <v>187.5</v>
      </c>
      <c r="T130">
        <v>187.5</v>
      </c>
      <c r="U130">
        <v>8.8684662749999941</v>
      </c>
      <c r="V130">
        <v>0.36582423384374974</v>
      </c>
      <c r="W130" t="e">
        <v>#VALUE!</v>
      </c>
    </row>
    <row r="131" spans="1:23" ht="13.75" hidden="1" x14ac:dyDescent="0.25">
      <c r="A131">
        <v>2</v>
      </c>
      <c r="B131" s="2">
        <v>43172</v>
      </c>
      <c r="C131" t="s">
        <v>23</v>
      </c>
      <c r="D131" t="s">
        <v>24</v>
      </c>
      <c r="E131">
        <v>200</v>
      </c>
      <c r="F131">
        <v>150</v>
      </c>
      <c r="G131" t="s">
        <v>27</v>
      </c>
      <c r="H131" t="s">
        <v>57</v>
      </c>
      <c r="I131" t="s">
        <v>26</v>
      </c>
      <c r="J131">
        <v>462.5</v>
      </c>
      <c r="K131">
        <v>312.5</v>
      </c>
      <c r="L131">
        <v>150</v>
      </c>
      <c r="M131">
        <v>0</v>
      </c>
      <c r="N131">
        <v>17.273400248727285</v>
      </c>
      <c r="O131">
        <v>0.67567567567567566</v>
      </c>
      <c r="P131">
        <v>0.32432432432432434</v>
      </c>
      <c r="Q131">
        <v>0.32432432432432434</v>
      </c>
      <c r="R131">
        <v>312.5</v>
      </c>
      <c r="S131">
        <v>150</v>
      </c>
      <c r="T131">
        <v>150</v>
      </c>
      <c r="U131">
        <v>5.2662805636363679</v>
      </c>
      <c r="V131">
        <v>0.1645712676136365</v>
      </c>
      <c r="W131" t="e">
        <v>#VALUE!</v>
      </c>
    </row>
    <row r="132" spans="1:23" ht="13.75" hidden="1" x14ac:dyDescent="0.25">
      <c r="A132">
        <v>2</v>
      </c>
      <c r="B132" s="2">
        <v>43172</v>
      </c>
      <c r="C132" t="s">
        <v>23</v>
      </c>
      <c r="D132" t="s">
        <v>24</v>
      </c>
      <c r="E132">
        <v>250</v>
      </c>
      <c r="F132">
        <v>600</v>
      </c>
      <c r="G132" t="s">
        <v>35</v>
      </c>
      <c r="H132" t="s">
        <v>94</v>
      </c>
      <c r="I132" t="s">
        <v>26</v>
      </c>
      <c r="J132">
        <v>1387.5</v>
      </c>
      <c r="K132">
        <v>925</v>
      </c>
      <c r="L132">
        <v>462.50000000000006</v>
      </c>
      <c r="M132">
        <v>0</v>
      </c>
      <c r="N132">
        <v>14.133402159909906</v>
      </c>
      <c r="O132">
        <v>0.66666666666666663</v>
      </c>
      <c r="P132">
        <v>0.33333333333333337</v>
      </c>
      <c r="Q132">
        <v>0.33333333333333337</v>
      </c>
      <c r="R132">
        <v>925</v>
      </c>
      <c r="S132">
        <v>462.50000000000006</v>
      </c>
      <c r="T132">
        <v>462.50000000000006</v>
      </c>
      <c r="U132">
        <v>8.0451673833333324</v>
      </c>
      <c r="V132">
        <v>0.74417798295833326</v>
      </c>
      <c r="W132" t="e">
        <v>#VALUE!</v>
      </c>
    </row>
    <row r="133" spans="1:23" ht="13.75" hidden="1" x14ac:dyDescent="0.25">
      <c r="A133">
        <v>2</v>
      </c>
      <c r="B133" s="2">
        <v>43172</v>
      </c>
      <c r="C133" t="s">
        <v>23</v>
      </c>
      <c r="D133" t="s">
        <v>24</v>
      </c>
      <c r="E133">
        <v>150</v>
      </c>
      <c r="F133">
        <v>450</v>
      </c>
      <c r="G133" t="s">
        <v>34</v>
      </c>
      <c r="H133" t="s">
        <v>82</v>
      </c>
      <c r="I133" t="s">
        <v>26</v>
      </c>
      <c r="J133">
        <v>950</v>
      </c>
      <c r="K133">
        <v>600</v>
      </c>
      <c r="L133">
        <v>350</v>
      </c>
      <c r="M133">
        <v>0</v>
      </c>
      <c r="N133">
        <v>22.26816506249995</v>
      </c>
      <c r="O133">
        <v>0.63157894736842102</v>
      </c>
      <c r="P133">
        <v>0.36842105263157893</v>
      </c>
      <c r="Q133">
        <v>0.36842105263157893</v>
      </c>
      <c r="R133">
        <v>600</v>
      </c>
      <c r="S133">
        <v>350</v>
      </c>
      <c r="T133">
        <v>350</v>
      </c>
      <c r="U133">
        <v>9.8969622499999801</v>
      </c>
      <c r="V133">
        <v>0.59381773499999879</v>
      </c>
      <c r="W133" t="e">
        <v>#VALUE!</v>
      </c>
    </row>
    <row r="134" spans="1:23" ht="13.75" hidden="1" x14ac:dyDescent="0.25">
      <c r="A134">
        <v>2</v>
      </c>
      <c r="B134" s="2">
        <v>43172</v>
      </c>
      <c r="C134" t="s">
        <v>23</v>
      </c>
      <c r="D134" t="s">
        <v>24</v>
      </c>
      <c r="E134">
        <v>200</v>
      </c>
      <c r="F134">
        <v>600</v>
      </c>
      <c r="G134" t="s">
        <v>27</v>
      </c>
      <c r="H134" t="s">
        <v>68</v>
      </c>
      <c r="I134" t="s">
        <v>26</v>
      </c>
      <c r="J134">
        <v>537.5</v>
      </c>
      <c r="K134">
        <v>375</v>
      </c>
      <c r="L134">
        <v>162.5</v>
      </c>
      <c r="M134">
        <v>0</v>
      </c>
      <c r="N134">
        <v>32.79635164000004</v>
      </c>
      <c r="O134">
        <v>0.69767441860465118</v>
      </c>
      <c r="P134">
        <v>0.30232558139534882</v>
      </c>
      <c r="Q134">
        <v>0.30232558139534882</v>
      </c>
      <c r="R134">
        <v>375</v>
      </c>
      <c r="S134">
        <v>162.5</v>
      </c>
      <c r="T134">
        <v>162.5</v>
      </c>
      <c r="U134">
        <v>12.613981400000018</v>
      </c>
      <c r="V134">
        <v>0.47302430250000072</v>
      </c>
      <c r="W134" t="e">
        <v>#VALUE!</v>
      </c>
    </row>
    <row r="135" spans="1:23" ht="13.75" hidden="1" x14ac:dyDescent="0.25">
      <c r="A135">
        <v>2</v>
      </c>
      <c r="B135" s="2">
        <v>43172</v>
      </c>
      <c r="C135" t="s">
        <v>23</v>
      </c>
      <c r="D135" t="s">
        <v>24</v>
      </c>
      <c r="E135">
        <v>150</v>
      </c>
      <c r="F135">
        <v>150</v>
      </c>
      <c r="G135" t="s">
        <v>34</v>
      </c>
      <c r="H135" t="s">
        <v>91</v>
      </c>
      <c r="I135" t="s">
        <v>26</v>
      </c>
      <c r="J135">
        <v>675</v>
      </c>
      <c r="K135">
        <v>462.49999999999994</v>
      </c>
      <c r="L135">
        <v>212.5</v>
      </c>
      <c r="M135">
        <v>0</v>
      </c>
      <c r="N135">
        <v>20.664420640540552</v>
      </c>
      <c r="O135">
        <v>0.68518518518518512</v>
      </c>
      <c r="P135">
        <v>0.31481481481481483</v>
      </c>
      <c r="Q135">
        <v>0.31481481481481483</v>
      </c>
      <c r="R135">
        <v>462.49999999999994</v>
      </c>
      <c r="S135">
        <v>212.5</v>
      </c>
      <c r="T135">
        <v>212.5</v>
      </c>
      <c r="U135">
        <v>7.7230663000000046</v>
      </c>
      <c r="V135">
        <v>0.35719181637500019</v>
      </c>
      <c r="W135" t="e">
        <v>#VALUE!</v>
      </c>
    </row>
    <row r="136" spans="1:23" ht="13.75" hidden="1" x14ac:dyDescent="0.25">
      <c r="A136">
        <v>2</v>
      </c>
      <c r="B136" s="2">
        <v>43172</v>
      </c>
      <c r="C136" t="s">
        <v>23</v>
      </c>
      <c r="D136" t="s">
        <v>24</v>
      </c>
      <c r="E136">
        <v>250</v>
      </c>
      <c r="F136">
        <v>450</v>
      </c>
      <c r="G136" t="s">
        <v>27</v>
      </c>
      <c r="H136" t="s">
        <v>85</v>
      </c>
      <c r="I136" t="s">
        <v>26</v>
      </c>
      <c r="J136">
        <v>350</v>
      </c>
      <c r="K136">
        <v>250</v>
      </c>
      <c r="L136">
        <v>99.999999999999986</v>
      </c>
      <c r="M136">
        <v>0</v>
      </c>
      <c r="N136">
        <v>58.155887648571287</v>
      </c>
      <c r="O136">
        <v>0.7142857142857143</v>
      </c>
      <c r="P136">
        <v>0.28571428571428564</v>
      </c>
      <c r="Q136">
        <v>0.28571428571428564</v>
      </c>
      <c r="R136">
        <v>250</v>
      </c>
      <c r="S136">
        <v>99.999999999999972</v>
      </c>
      <c r="T136">
        <v>99.999999999999972</v>
      </c>
      <c r="U136">
        <v>8.4283895142856942</v>
      </c>
      <c r="V136">
        <v>0.21070973785714237</v>
      </c>
      <c r="W136" t="e">
        <v>#VALUE!</v>
      </c>
    </row>
    <row r="137" spans="1:23" ht="13.75" hidden="1" x14ac:dyDescent="0.25">
      <c r="A137">
        <v>2</v>
      </c>
      <c r="B137" s="2">
        <v>43172</v>
      </c>
      <c r="C137" t="s">
        <v>23</v>
      </c>
      <c r="D137" t="s">
        <v>24</v>
      </c>
      <c r="E137">
        <v>200</v>
      </c>
      <c r="F137">
        <v>450</v>
      </c>
      <c r="G137" t="s">
        <v>27</v>
      </c>
      <c r="H137" t="s">
        <v>78</v>
      </c>
      <c r="I137" t="s">
        <v>26</v>
      </c>
      <c r="J137">
        <v>237.50000000000003</v>
      </c>
      <c r="K137">
        <v>150.00000000000003</v>
      </c>
      <c r="L137">
        <v>87.500000000000014</v>
      </c>
      <c r="M137">
        <v>0</v>
      </c>
      <c r="N137">
        <v>28.655714996666685</v>
      </c>
      <c r="O137">
        <v>0.63157894736842102</v>
      </c>
      <c r="P137">
        <v>0.36842105263157898</v>
      </c>
      <c r="Q137">
        <v>0.36842105263157898</v>
      </c>
      <c r="R137">
        <v>150.00000000000003</v>
      </c>
      <c r="S137">
        <v>87.500000000000028</v>
      </c>
      <c r="T137">
        <v>87.500000000000028</v>
      </c>
      <c r="U137">
        <v>5.9287686200000058</v>
      </c>
      <c r="V137">
        <v>8.8931529300000103E-2</v>
      </c>
      <c r="W137" t="e">
        <v>#VALUE!</v>
      </c>
    </row>
    <row r="138" spans="1:23" ht="13.75" hidden="1" x14ac:dyDescent="0.25">
      <c r="A138">
        <v>2</v>
      </c>
      <c r="B138" s="2">
        <v>43172</v>
      </c>
      <c r="C138" t="s">
        <v>23</v>
      </c>
      <c r="D138" t="s">
        <v>24</v>
      </c>
      <c r="E138">
        <v>250</v>
      </c>
      <c r="F138">
        <v>450</v>
      </c>
      <c r="G138" t="s">
        <v>34</v>
      </c>
      <c r="H138" t="s">
        <v>83</v>
      </c>
      <c r="I138" t="s">
        <v>26</v>
      </c>
      <c r="J138">
        <v>662.5</v>
      </c>
      <c r="K138">
        <v>412.5</v>
      </c>
      <c r="L138">
        <v>250.00000000000003</v>
      </c>
      <c r="M138">
        <v>0</v>
      </c>
      <c r="N138">
        <v>29.069158448484885</v>
      </c>
      <c r="O138">
        <v>0.62264150943396224</v>
      </c>
      <c r="P138">
        <v>0.37735849056603776</v>
      </c>
      <c r="Q138">
        <v>0.37735849056603776</v>
      </c>
      <c r="R138">
        <v>412.5</v>
      </c>
      <c r="S138">
        <v>250.00000000000003</v>
      </c>
      <c r="T138">
        <v>250.00000000000003</v>
      </c>
      <c r="U138">
        <v>9.9925232166666778</v>
      </c>
      <c r="V138">
        <v>0.41219158268750045</v>
      </c>
      <c r="W138" t="e">
        <v>#VALUE!</v>
      </c>
    </row>
    <row r="139" spans="1:23" ht="13.75" hidden="1" x14ac:dyDescent="0.25">
      <c r="A139">
        <v>2</v>
      </c>
      <c r="B139" s="2">
        <v>43172</v>
      </c>
      <c r="C139" t="s">
        <v>23</v>
      </c>
      <c r="D139" t="s">
        <v>24</v>
      </c>
      <c r="E139">
        <v>150</v>
      </c>
      <c r="F139">
        <v>300</v>
      </c>
      <c r="G139" t="s">
        <v>35</v>
      </c>
      <c r="H139" t="s">
        <v>84</v>
      </c>
      <c r="I139" t="s">
        <v>26</v>
      </c>
      <c r="J139">
        <v>787.5</v>
      </c>
      <c r="K139">
        <v>537.5</v>
      </c>
      <c r="L139">
        <v>250</v>
      </c>
      <c r="M139">
        <v>0</v>
      </c>
      <c r="N139">
        <v>24.932761869767472</v>
      </c>
      <c r="O139">
        <v>0.68253968253968256</v>
      </c>
      <c r="P139">
        <v>0.31746031746031744</v>
      </c>
      <c r="Q139">
        <v>0.31746031746031744</v>
      </c>
      <c r="R139">
        <v>537.5</v>
      </c>
      <c r="S139">
        <v>250</v>
      </c>
      <c r="T139">
        <v>250</v>
      </c>
      <c r="U139">
        <v>10.510870200000014</v>
      </c>
      <c r="V139">
        <v>0.56495927325000073</v>
      </c>
      <c r="W139" t="e">
        <v>#VALUE!</v>
      </c>
    </row>
    <row r="140" spans="1:23" ht="13.75" hidden="1" x14ac:dyDescent="0.25">
      <c r="A140">
        <v>2</v>
      </c>
      <c r="B140" s="2">
        <v>43172</v>
      </c>
      <c r="C140" t="s">
        <v>23</v>
      </c>
      <c r="D140" t="s">
        <v>24</v>
      </c>
      <c r="E140">
        <v>250</v>
      </c>
      <c r="F140">
        <v>300</v>
      </c>
      <c r="G140" t="s">
        <v>25</v>
      </c>
      <c r="H140" t="s">
        <v>75</v>
      </c>
      <c r="I140" t="s">
        <v>26</v>
      </c>
      <c r="J140">
        <v>212.50000000000003</v>
      </c>
      <c r="K140">
        <v>112.50000000000003</v>
      </c>
      <c r="L140">
        <v>99.999999999999986</v>
      </c>
      <c r="M140">
        <v>0</v>
      </c>
      <c r="N140">
        <v>71.585702222222054</v>
      </c>
      <c r="O140">
        <v>0.52941176470588247</v>
      </c>
      <c r="P140">
        <v>0.47058823529411747</v>
      </c>
      <c r="Q140">
        <v>0.47058823529411747</v>
      </c>
      <c r="R140">
        <v>112.50000000000003</v>
      </c>
      <c r="S140">
        <v>99.999999999999957</v>
      </c>
      <c r="T140">
        <v>99.999999999999957</v>
      </c>
      <c r="U140">
        <v>11.504844999999978</v>
      </c>
      <c r="V140">
        <v>0.12942950624999977</v>
      </c>
      <c r="W140" t="e">
        <v>#VALUE!</v>
      </c>
    </row>
    <row r="141" spans="1:23" ht="13.75" hidden="1" x14ac:dyDescent="0.25">
      <c r="A141">
        <v>2</v>
      </c>
      <c r="B141" s="2">
        <v>43172</v>
      </c>
      <c r="C141" t="s">
        <v>23</v>
      </c>
      <c r="D141" t="s">
        <v>24</v>
      </c>
      <c r="E141">
        <v>150</v>
      </c>
      <c r="F141">
        <v>600</v>
      </c>
      <c r="G141" t="s">
        <v>25</v>
      </c>
      <c r="H141" t="s">
        <v>62</v>
      </c>
      <c r="I141" t="s">
        <v>26</v>
      </c>
      <c r="J141">
        <v>237.50000000000003</v>
      </c>
      <c r="K141">
        <v>137.50000000000006</v>
      </c>
      <c r="L141">
        <v>99.999999999999972</v>
      </c>
      <c r="M141">
        <v>0</v>
      </c>
      <c r="N141">
        <v>51.409430999999842</v>
      </c>
      <c r="O141">
        <v>0.57894736842105277</v>
      </c>
      <c r="P141">
        <v>0.42105263157894718</v>
      </c>
      <c r="Q141">
        <v>0.42105263157894718</v>
      </c>
      <c r="R141">
        <v>137.50000000000006</v>
      </c>
      <c r="S141">
        <v>99.999999999999986</v>
      </c>
      <c r="T141">
        <v>99.999999999999986</v>
      </c>
      <c r="U141">
        <v>10.472291499999972</v>
      </c>
      <c r="V141">
        <v>0.14399400812499968</v>
      </c>
      <c r="W141" t="e">
        <v>#VALUE!</v>
      </c>
    </row>
    <row r="142" spans="1:23" ht="13.75" hidden="1" x14ac:dyDescent="0.25">
      <c r="A142">
        <v>2</v>
      </c>
      <c r="B142" s="2">
        <v>43172</v>
      </c>
      <c r="C142" t="s">
        <v>23</v>
      </c>
      <c r="D142" t="s">
        <v>24</v>
      </c>
      <c r="E142">
        <v>150</v>
      </c>
      <c r="F142">
        <v>150</v>
      </c>
      <c r="G142" t="s">
        <v>27</v>
      </c>
      <c r="H142" t="s">
        <v>92</v>
      </c>
      <c r="I142" t="s">
        <v>26</v>
      </c>
      <c r="J142">
        <v>275.00000000000006</v>
      </c>
      <c r="K142">
        <v>187.5</v>
      </c>
      <c r="L142">
        <v>87.500000000000014</v>
      </c>
      <c r="M142">
        <v>0</v>
      </c>
      <c r="N142">
        <v>30.131601133333223</v>
      </c>
      <c r="O142">
        <v>0.68181818181818177</v>
      </c>
      <c r="P142">
        <v>0.31818181818181823</v>
      </c>
      <c r="Q142">
        <v>0.31818181818181823</v>
      </c>
      <c r="R142">
        <v>187.5</v>
      </c>
      <c r="S142">
        <v>87.500000000000014</v>
      </c>
      <c r="T142">
        <v>87.500000000000014</v>
      </c>
      <c r="U142">
        <v>7.2899034999999728</v>
      </c>
      <c r="V142">
        <v>0.1366856906249995</v>
      </c>
      <c r="W142" t="e">
        <v>#VALUE!</v>
      </c>
    </row>
    <row r="143" spans="1:23" ht="13.75" hidden="1" x14ac:dyDescent="0.25">
      <c r="A143">
        <v>2</v>
      </c>
      <c r="B143" s="2">
        <v>43172</v>
      </c>
      <c r="C143" t="s">
        <v>23</v>
      </c>
      <c r="D143" t="s">
        <v>24</v>
      </c>
      <c r="E143">
        <v>250</v>
      </c>
      <c r="F143">
        <v>600</v>
      </c>
      <c r="G143" t="s">
        <v>27</v>
      </c>
      <c r="H143" t="s">
        <v>53</v>
      </c>
      <c r="I143" t="s">
        <v>26</v>
      </c>
      <c r="J143">
        <v>350</v>
      </c>
      <c r="K143">
        <v>250</v>
      </c>
      <c r="L143">
        <v>99.999999999999986</v>
      </c>
      <c r="M143">
        <v>0</v>
      </c>
      <c r="N143">
        <v>23.57357869555555</v>
      </c>
      <c r="O143">
        <v>0.7142857142857143</v>
      </c>
      <c r="P143">
        <v>0.28571428571428564</v>
      </c>
      <c r="Q143">
        <v>0.28571428571428564</v>
      </c>
      <c r="R143">
        <v>250</v>
      </c>
      <c r="S143">
        <v>99.999999999999972</v>
      </c>
      <c r="T143">
        <v>99.999999999999972</v>
      </c>
      <c r="U143">
        <v>6.4585147111111096</v>
      </c>
      <c r="V143">
        <v>0.16146286777777774</v>
      </c>
      <c r="W143" t="e">
        <v>#VALUE!</v>
      </c>
    </row>
    <row r="144" spans="1:23" ht="13.75" hidden="1" x14ac:dyDescent="0.25">
      <c r="A144">
        <v>2</v>
      </c>
      <c r="B144" s="2">
        <v>43172</v>
      </c>
      <c r="C144" t="s">
        <v>23</v>
      </c>
      <c r="D144" t="s">
        <v>24</v>
      </c>
      <c r="E144">
        <v>250</v>
      </c>
      <c r="F144">
        <v>600</v>
      </c>
      <c r="G144" t="s">
        <v>34</v>
      </c>
      <c r="H144" t="s">
        <v>81</v>
      </c>
      <c r="I144" t="s">
        <v>26</v>
      </c>
      <c r="J144">
        <v>675</v>
      </c>
      <c r="K144">
        <v>437.5</v>
      </c>
      <c r="L144">
        <v>237.50000000000003</v>
      </c>
      <c r="M144">
        <v>0</v>
      </c>
      <c r="N144">
        <v>25.696579089999979</v>
      </c>
      <c r="O144">
        <v>0.64814814814814814</v>
      </c>
      <c r="P144">
        <v>0.35185185185185192</v>
      </c>
      <c r="Q144">
        <v>0.35185185185185192</v>
      </c>
      <c r="R144">
        <v>437.5</v>
      </c>
      <c r="S144">
        <v>237.50000000000006</v>
      </c>
      <c r="T144">
        <v>237.50000000000006</v>
      </c>
      <c r="U144">
        <v>9.883299649999989</v>
      </c>
      <c r="V144">
        <v>0.43239435968749951</v>
      </c>
      <c r="W144" t="e">
        <v>#VALUE!</v>
      </c>
    </row>
    <row r="145" spans="1:23" ht="13.75" hidden="1" x14ac:dyDescent="0.25">
      <c r="A145">
        <v>2</v>
      </c>
      <c r="B145" s="2">
        <v>43172</v>
      </c>
      <c r="C145" t="s">
        <v>23</v>
      </c>
      <c r="D145" t="s">
        <v>24</v>
      </c>
      <c r="E145">
        <v>150</v>
      </c>
      <c r="F145">
        <v>600</v>
      </c>
      <c r="G145" t="s">
        <v>35</v>
      </c>
      <c r="H145" t="s">
        <v>72</v>
      </c>
      <c r="I145" t="s">
        <v>26</v>
      </c>
      <c r="J145">
        <v>987.50000000000011</v>
      </c>
      <c r="K145">
        <v>625.00000000000011</v>
      </c>
      <c r="L145">
        <v>362.50000000000006</v>
      </c>
      <c r="M145">
        <v>0</v>
      </c>
      <c r="N145">
        <v>12.120528354000005</v>
      </c>
      <c r="O145">
        <v>0.63291139240506333</v>
      </c>
      <c r="P145">
        <v>0.36708860759493672</v>
      </c>
      <c r="Q145">
        <v>0.36708860759493672</v>
      </c>
      <c r="R145">
        <v>625.00000000000023</v>
      </c>
      <c r="S145">
        <v>362.50000000000011</v>
      </c>
      <c r="T145">
        <v>362.50000000000011</v>
      </c>
      <c r="U145">
        <v>9.1822184500000059</v>
      </c>
      <c r="V145">
        <v>0.57388865312500059</v>
      </c>
      <c r="W145" t="e">
        <v>#VALUE!</v>
      </c>
    </row>
    <row r="146" spans="1:23" ht="13.75" hidden="1" x14ac:dyDescent="0.25">
      <c r="A146">
        <v>2</v>
      </c>
      <c r="B146" s="2">
        <v>43172</v>
      </c>
      <c r="C146" t="s">
        <v>23</v>
      </c>
      <c r="D146" t="s">
        <v>24</v>
      </c>
      <c r="E146">
        <v>150</v>
      </c>
      <c r="F146">
        <v>300</v>
      </c>
      <c r="G146" t="s">
        <v>27</v>
      </c>
      <c r="H146" t="s">
        <v>79</v>
      </c>
      <c r="I146" t="s">
        <v>26</v>
      </c>
      <c r="J146">
        <v>812.5</v>
      </c>
      <c r="K146">
        <v>437.5</v>
      </c>
      <c r="L146">
        <v>375</v>
      </c>
      <c r="M146">
        <v>0</v>
      </c>
      <c r="N146">
        <v>19.937001589047597</v>
      </c>
      <c r="O146">
        <v>0.53846153846153844</v>
      </c>
      <c r="P146">
        <v>0.46153846153846156</v>
      </c>
      <c r="Q146">
        <v>0.46153846153846156</v>
      </c>
      <c r="R146">
        <v>437.5</v>
      </c>
      <c r="S146">
        <v>375</v>
      </c>
      <c r="T146">
        <v>375</v>
      </c>
      <c r="U146">
        <v>7.8403938833333244</v>
      </c>
      <c r="V146">
        <v>0.34301723239583293</v>
      </c>
      <c r="W146" t="e">
        <v>#VALUE!</v>
      </c>
    </row>
    <row r="147" spans="1:23" ht="13.75" hidden="1" x14ac:dyDescent="0.25">
      <c r="A147">
        <v>2</v>
      </c>
      <c r="B147" s="2">
        <v>43172</v>
      </c>
      <c r="C147" t="s">
        <v>23</v>
      </c>
      <c r="D147" t="s">
        <v>24</v>
      </c>
      <c r="E147">
        <v>250</v>
      </c>
      <c r="F147">
        <v>600</v>
      </c>
      <c r="G147" t="s">
        <v>35</v>
      </c>
      <c r="H147" t="s">
        <v>94</v>
      </c>
      <c r="I147" t="s">
        <v>26</v>
      </c>
      <c r="J147">
        <v>1112.5</v>
      </c>
      <c r="K147">
        <v>650</v>
      </c>
      <c r="L147">
        <v>462.5</v>
      </c>
      <c r="M147">
        <v>0</v>
      </c>
      <c r="N147">
        <v>19.630647051923098</v>
      </c>
      <c r="O147">
        <v>0.5842696629213483</v>
      </c>
      <c r="P147">
        <v>0.4157303370786517</v>
      </c>
      <c r="Q147">
        <v>0.4157303370786517</v>
      </c>
      <c r="R147">
        <v>650</v>
      </c>
      <c r="S147">
        <v>462.5</v>
      </c>
      <c r="T147">
        <v>462.5</v>
      </c>
      <c r="U147">
        <v>7.5058356375000086</v>
      </c>
      <c r="V147">
        <v>0.48787931643750054</v>
      </c>
      <c r="W147" t="e">
        <v>#VALUE!</v>
      </c>
    </row>
    <row r="148" spans="1:23" ht="13.75" hidden="1" x14ac:dyDescent="0.25">
      <c r="A148">
        <v>2</v>
      </c>
      <c r="B148" s="2">
        <v>43172</v>
      </c>
      <c r="C148" t="s">
        <v>23</v>
      </c>
      <c r="D148" t="s">
        <v>24</v>
      </c>
      <c r="E148">
        <v>200</v>
      </c>
      <c r="F148">
        <v>600</v>
      </c>
      <c r="G148" t="s">
        <v>34</v>
      </c>
      <c r="H148" t="s">
        <v>89</v>
      </c>
      <c r="I148" t="s">
        <v>26</v>
      </c>
      <c r="J148">
        <v>1000</v>
      </c>
      <c r="K148">
        <v>675</v>
      </c>
      <c r="L148">
        <v>325.00000000000006</v>
      </c>
      <c r="M148">
        <v>0</v>
      </c>
      <c r="N148">
        <v>17.778138457777739</v>
      </c>
      <c r="O148">
        <v>0.67499999999999993</v>
      </c>
      <c r="P148">
        <v>0.32500000000000007</v>
      </c>
      <c r="Q148">
        <v>0.32500000000000007</v>
      </c>
      <c r="R148">
        <v>674.99999999999989</v>
      </c>
      <c r="S148">
        <v>325.00000000000006</v>
      </c>
      <c r="T148">
        <v>325.00000000000006</v>
      </c>
      <c r="U148">
        <v>8.4212234799999806</v>
      </c>
      <c r="V148">
        <v>0.56843258489999859</v>
      </c>
      <c r="W148" t="e">
        <v>#VALUE!</v>
      </c>
    </row>
    <row r="149" spans="1:23" ht="13.75" hidden="1" x14ac:dyDescent="0.25">
      <c r="A149">
        <v>2</v>
      </c>
      <c r="B149" s="2">
        <v>43172</v>
      </c>
      <c r="C149" t="s">
        <v>23</v>
      </c>
      <c r="D149" t="s">
        <v>24</v>
      </c>
      <c r="E149">
        <v>200</v>
      </c>
      <c r="F149">
        <v>600</v>
      </c>
      <c r="G149" t="s">
        <v>27</v>
      </c>
      <c r="H149" t="s">
        <v>68</v>
      </c>
      <c r="I149" t="s">
        <v>26</v>
      </c>
      <c r="J149">
        <v>362.50000000000006</v>
      </c>
      <c r="K149">
        <v>250.00000000000003</v>
      </c>
      <c r="L149">
        <v>112.50000000000006</v>
      </c>
      <c r="M149">
        <v>0</v>
      </c>
      <c r="N149">
        <v>23.039531869999966</v>
      </c>
      <c r="O149">
        <v>0.68965517241379304</v>
      </c>
      <c r="P149">
        <v>0.31034482758620696</v>
      </c>
      <c r="Q149">
        <v>0.31034482758620696</v>
      </c>
      <c r="R149">
        <v>250.00000000000003</v>
      </c>
      <c r="S149">
        <v>112.50000000000004</v>
      </c>
      <c r="T149">
        <v>112.50000000000004</v>
      </c>
      <c r="U149">
        <v>6.8774721999999882</v>
      </c>
      <c r="V149">
        <v>0.17193680499999972</v>
      </c>
      <c r="W149" t="e">
        <v>#VALUE!</v>
      </c>
    </row>
    <row r="150" spans="1:23" ht="13.75" hidden="1" x14ac:dyDescent="0.25">
      <c r="A150">
        <v>2</v>
      </c>
      <c r="B150" s="2">
        <v>43172</v>
      </c>
      <c r="C150" t="s">
        <v>23</v>
      </c>
      <c r="D150" t="s">
        <v>24</v>
      </c>
      <c r="E150">
        <v>200</v>
      </c>
      <c r="F150">
        <v>150</v>
      </c>
      <c r="G150" t="s">
        <v>35</v>
      </c>
      <c r="H150" t="s">
        <v>87</v>
      </c>
      <c r="I150" t="s">
        <v>26</v>
      </c>
      <c r="J150">
        <v>612.50000000000011</v>
      </c>
      <c r="K150">
        <v>412.49999999999994</v>
      </c>
      <c r="L150">
        <v>200.00000000000006</v>
      </c>
      <c r="M150">
        <v>0</v>
      </c>
      <c r="N150">
        <v>17.900728890909118</v>
      </c>
      <c r="O150">
        <v>0.6734693877551019</v>
      </c>
      <c r="P150">
        <v>0.32653061224489804</v>
      </c>
      <c r="Q150">
        <v>0.32653061224489804</v>
      </c>
      <c r="R150">
        <v>412.49999999999989</v>
      </c>
      <c r="S150">
        <v>200.00000000000006</v>
      </c>
      <c r="T150">
        <v>200.00000000000006</v>
      </c>
      <c r="U150">
        <v>6.4914731142857232</v>
      </c>
      <c r="V150">
        <v>0.26777326596428602</v>
      </c>
      <c r="W150" t="e">
        <v>#VALUE!</v>
      </c>
    </row>
    <row r="151" spans="1:23" ht="13.75" hidden="1" x14ac:dyDescent="0.25">
      <c r="A151">
        <v>2</v>
      </c>
      <c r="B151" s="2">
        <v>43172</v>
      </c>
      <c r="C151" t="s">
        <v>23</v>
      </c>
      <c r="D151" t="s">
        <v>24</v>
      </c>
      <c r="E151">
        <v>200</v>
      </c>
      <c r="F151">
        <v>150</v>
      </c>
      <c r="G151" t="s">
        <v>34</v>
      </c>
      <c r="H151" t="s">
        <v>69</v>
      </c>
      <c r="I151" t="s">
        <v>26</v>
      </c>
      <c r="J151">
        <v>237.50000000000003</v>
      </c>
      <c r="K151">
        <v>175.00000000000003</v>
      </c>
      <c r="L151">
        <v>62.499999999999993</v>
      </c>
      <c r="M151">
        <v>0</v>
      </c>
      <c r="N151">
        <v>37.505233351428544</v>
      </c>
      <c r="O151">
        <v>0.73684210526315796</v>
      </c>
      <c r="P151">
        <v>0.26315789473684204</v>
      </c>
      <c r="Q151">
        <v>0.26315789473684204</v>
      </c>
      <c r="R151">
        <v>175.00000000000006</v>
      </c>
      <c r="S151">
        <v>62.5</v>
      </c>
      <c r="T151">
        <v>62.5</v>
      </c>
      <c r="U151">
        <v>8.4689236599999962</v>
      </c>
      <c r="V151">
        <v>0.14820616404999998</v>
      </c>
      <c r="W151" t="e">
        <v>#VALUE!</v>
      </c>
    </row>
    <row r="152" spans="1:23" ht="13.75" hidden="1" x14ac:dyDescent="0.25">
      <c r="A152">
        <v>2</v>
      </c>
      <c r="B152" s="2">
        <v>43172</v>
      </c>
      <c r="C152" t="s">
        <v>23</v>
      </c>
      <c r="D152" t="s">
        <v>24</v>
      </c>
      <c r="E152">
        <v>200</v>
      </c>
      <c r="F152">
        <v>300</v>
      </c>
      <c r="G152" t="s">
        <v>25</v>
      </c>
      <c r="H152" t="s">
        <v>59</v>
      </c>
      <c r="I152" t="s">
        <v>26</v>
      </c>
      <c r="J152">
        <v>224.99999999999997</v>
      </c>
      <c r="K152">
        <v>162.49999999999997</v>
      </c>
      <c r="L152">
        <v>62.499999999999993</v>
      </c>
      <c r="M152">
        <v>0</v>
      </c>
      <c r="N152">
        <v>55.440258606153741</v>
      </c>
      <c r="O152">
        <v>0.72222222222222221</v>
      </c>
      <c r="P152">
        <v>0.27777777777777779</v>
      </c>
      <c r="Q152">
        <v>0.27777777777777779</v>
      </c>
      <c r="R152">
        <v>162.5</v>
      </c>
      <c r="S152">
        <v>62.5</v>
      </c>
      <c r="T152">
        <v>62.5</v>
      </c>
      <c r="U152">
        <v>11.815137079999976</v>
      </c>
      <c r="V152">
        <v>0.19199597754999961</v>
      </c>
      <c r="W152" t="e">
        <v>#VALUE!</v>
      </c>
    </row>
    <row r="153" spans="1:23" ht="13.75" hidden="1" x14ac:dyDescent="0.25">
      <c r="A153">
        <v>2</v>
      </c>
      <c r="B153" s="2">
        <v>43172</v>
      </c>
      <c r="C153" t="s">
        <v>23</v>
      </c>
      <c r="D153" t="s">
        <v>24</v>
      </c>
      <c r="E153">
        <v>250</v>
      </c>
      <c r="F153">
        <v>300</v>
      </c>
      <c r="G153" t="s">
        <v>35</v>
      </c>
      <c r="H153" t="s">
        <v>60</v>
      </c>
      <c r="I153" t="s">
        <v>26</v>
      </c>
      <c r="J153">
        <v>612.50000000000011</v>
      </c>
      <c r="K153">
        <v>425.00000000000006</v>
      </c>
      <c r="L153">
        <v>187.5</v>
      </c>
      <c r="M153">
        <v>0</v>
      </c>
      <c r="N153">
        <v>16.924499181699336</v>
      </c>
      <c r="O153">
        <v>0.69387755102040816</v>
      </c>
      <c r="P153">
        <v>0.30612244897959179</v>
      </c>
      <c r="Q153">
        <v>0.30612244897959179</v>
      </c>
      <c r="R153">
        <v>425</v>
      </c>
      <c r="S153">
        <v>187.49999999999997</v>
      </c>
      <c r="T153">
        <v>187.49999999999997</v>
      </c>
      <c r="U153">
        <v>5.8717650222222195</v>
      </c>
      <c r="V153">
        <v>0.2495500134444443</v>
      </c>
      <c r="W153" t="e">
        <v>#VALUE!</v>
      </c>
    </row>
    <row r="154" spans="1:23" ht="13.75" hidden="1" x14ac:dyDescent="0.25">
      <c r="A154">
        <v>2</v>
      </c>
      <c r="B154" s="2">
        <v>43172</v>
      </c>
      <c r="C154" t="s">
        <v>23</v>
      </c>
      <c r="D154" t="s">
        <v>24</v>
      </c>
      <c r="E154">
        <v>250</v>
      </c>
      <c r="F154">
        <v>300</v>
      </c>
      <c r="G154" t="s">
        <v>27</v>
      </c>
      <c r="H154" t="s">
        <v>95</v>
      </c>
      <c r="I154" t="s">
        <v>26</v>
      </c>
      <c r="J154">
        <v>450.00000000000006</v>
      </c>
      <c r="K154">
        <v>362.50000000000006</v>
      </c>
      <c r="L154">
        <v>87.500000000000028</v>
      </c>
      <c r="M154">
        <v>0</v>
      </c>
      <c r="N154">
        <v>18.602424070114932</v>
      </c>
      <c r="O154">
        <v>0.80555555555555558</v>
      </c>
      <c r="P154">
        <v>0.19444444444444448</v>
      </c>
      <c r="Q154">
        <v>0.19444444444444448</v>
      </c>
      <c r="R154">
        <v>362.50000000000011</v>
      </c>
      <c r="S154">
        <v>87.500000000000043</v>
      </c>
      <c r="T154">
        <v>87.500000000000043</v>
      </c>
      <c r="U154">
        <v>5.9282450333333294</v>
      </c>
      <c r="V154">
        <v>0.21489888245833327</v>
      </c>
      <c r="W154" t="e">
        <v>#VALUE!</v>
      </c>
    </row>
    <row r="155" spans="1:23" ht="13.75" hidden="1" x14ac:dyDescent="0.25">
      <c r="A155">
        <v>2</v>
      </c>
      <c r="B155" s="2">
        <v>43172</v>
      </c>
      <c r="C155" t="s">
        <v>23</v>
      </c>
      <c r="D155" t="s">
        <v>24</v>
      </c>
      <c r="E155">
        <v>150</v>
      </c>
      <c r="F155">
        <v>450</v>
      </c>
      <c r="G155" t="s">
        <v>25</v>
      </c>
      <c r="H155" t="s">
        <v>41</v>
      </c>
      <c r="I155" t="s">
        <v>26</v>
      </c>
      <c r="J155">
        <v>137.49999999999997</v>
      </c>
      <c r="K155">
        <v>99.999999999999986</v>
      </c>
      <c r="L155">
        <v>37.499999999999979</v>
      </c>
      <c r="M155">
        <v>0</v>
      </c>
      <c r="N155">
        <v>25.884757574999952</v>
      </c>
      <c r="O155">
        <v>0.72727272727272729</v>
      </c>
      <c r="P155">
        <v>0.27272727272727265</v>
      </c>
      <c r="Q155">
        <v>0.27272727272727265</v>
      </c>
      <c r="R155">
        <v>99.999999999999957</v>
      </c>
      <c r="S155">
        <v>37.499999999999972</v>
      </c>
      <c r="T155">
        <v>37.499999999999972</v>
      </c>
      <c r="U155">
        <v>3.8347788999999919</v>
      </c>
      <c r="V155">
        <v>3.8347788999999903E-2</v>
      </c>
      <c r="W155" t="e">
        <v>#VALUE!</v>
      </c>
    </row>
    <row r="156" spans="1:23" ht="13.75" hidden="1" x14ac:dyDescent="0.25">
      <c r="A156">
        <v>2</v>
      </c>
      <c r="B156" s="2">
        <v>43172</v>
      </c>
      <c r="C156" t="s">
        <v>23</v>
      </c>
      <c r="D156" t="s">
        <v>24</v>
      </c>
      <c r="E156">
        <v>250</v>
      </c>
      <c r="F156">
        <v>450</v>
      </c>
      <c r="G156" t="s">
        <v>34</v>
      </c>
      <c r="H156" t="s">
        <v>83</v>
      </c>
      <c r="I156" t="s">
        <v>26</v>
      </c>
      <c r="J156">
        <v>600</v>
      </c>
      <c r="K156">
        <v>437.50000000000006</v>
      </c>
      <c r="L156">
        <v>162.5</v>
      </c>
      <c r="M156">
        <v>0</v>
      </c>
      <c r="N156">
        <v>18.292592901224459</v>
      </c>
      <c r="O156">
        <v>0.72916666666666674</v>
      </c>
      <c r="P156">
        <v>0.27083333333333331</v>
      </c>
      <c r="Q156">
        <v>0.27083333333333331</v>
      </c>
      <c r="R156">
        <v>437.50000000000006</v>
      </c>
      <c r="S156">
        <v>162.5</v>
      </c>
      <c r="T156">
        <v>162.5</v>
      </c>
      <c r="U156">
        <v>7.2754630857142724</v>
      </c>
      <c r="V156">
        <v>0.31830150999999945</v>
      </c>
      <c r="W156" t="e">
        <v>#VALUE!</v>
      </c>
    </row>
    <row r="157" spans="1:23" ht="13.75" hidden="1" x14ac:dyDescent="0.25">
      <c r="A157">
        <v>2</v>
      </c>
      <c r="B157" s="2">
        <v>43172</v>
      </c>
      <c r="C157" t="s">
        <v>23</v>
      </c>
      <c r="D157" t="s">
        <v>24</v>
      </c>
      <c r="E157">
        <v>250</v>
      </c>
      <c r="F157">
        <v>600</v>
      </c>
      <c r="G157" t="s">
        <v>25</v>
      </c>
      <c r="H157" t="s">
        <v>71</v>
      </c>
      <c r="I157" t="s">
        <v>26</v>
      </c>
      <c r="J157">
        <v>512.50000000000011</v>
      </c>
      <c r="K157">
        <v>362.5</v>
      </c>
      <c r="L157">
        <v>150.00000000000003</v>
      </c>
      <c r="M157">
        <v>0</v>
      </c>
      <c r="N157">
        <v>31.123802798850544</v>
      </c>
      <c r="O157">
        <v>0.70731707317073167</v>
      </c>
      <c r="P157">
        <v>0.29268292682926828</v>
      </c>
      <c r="Q157">
        <v>0.29268292682926828</v>
      </c>
      <c r="R157">
        <v>362.50000000000006</v>
      </c>
      <c r="S157">
        <v>150.00000000000003</v>
      </c>
      <c r="T157">
        <v>150.00000000000003</v>
      </c>
      <c r="U157">
        <v>10.141463833333324</v>
      </c>
      <c r="V157">
        <v>0.36762806395833303</v>
      </c>
      <c r="W157" t="e">
        <v>#VALUE!</v>
      </c>
    </row>
    <row r="158" spans="1:23" ht="13.75" hidden="1" x14ac:dyDescent="0.25">
      <c r="A158">
        <v>2</v>
      </c>
      <c r="B158" s="2">
        <v>43172</v>
      </c>
      <c r="C158" t="s">
        <v>23</v>
      </c>
      <c r="D158" t="s">
        <v>24</v>
      </c>
      <c r="E158">
        <v>250</v>
      </c>
      <c r="F158">
        <v>450</v>
      </c>
      <c r="G158" t="s">
        <v>27</v>
      </c>
      <c r="H158" t="s">
        <v>85</v>
      </c>
      <c r="I158" t="s">
        <v>26</v>
      </c>
      <c r="J158">
        <v>850</v>
      </c>
      <c r="K158">
        <v>612.5</v>
      </c>
      <c r="L158">
        <v>237.50000000000003</v>
      </c>
      <c r="M158">
        <v>0</v>
      </c>
      <c r="N158">
        <v>19.133793844897983</v>
      </c>
      <c r="O158">
        <v>0.72058823529411764</v>
      </c>
      <c r="P158">
        <v>0.27941176470588241</v>
      </c>
      <c r="Q158">
        <v>0.27941176470588241</v>
      </c>
      <c r="R158">
        <v>612.5</v>
      </c>
      <c r="S158">
        <v>237.50000000000006</v>
      </c>
      <c r="T158">
        <v>237.50000000000006</v>
      </c>
      <c r="U158">
        <v>7.1026962000000085</v>
      </c>
      <c r="V158">
        <v>0.43504014225000054</v>
      </c>
      <c r="W158" t="e">
        <v>#VALUE!</v>
      </c>
    </row>
    <row r="159" spans="1:23" ht="13.75" hidden="1" x14ac:dyDescent="0.25">
      <c r="A159">
        <v>2</v>
      </c>
      <c r="B159" s="2">
        <v>43172</v>
      </c>
      <c r="C159" t="s">
        <v>23</v>
      </c>
      <c r="D159" t="s">
        <v>24</v>
      </c>
      <c r="E159">
        <v>250</v>
      </c>
      <c r="F159">
        <v>150</v>
      </c>
      <c r="G159" t="s">
        <v>27</v>
      </c>
      <c r="H159" t="s">
        <v>66</v>
      </c>
      <c r="I159" t="s">
        <v>26</v>
      </c>
      <c r="J159">
        <v>500</v>
      </c>
      <c r="K159">
        <v>337.5</v>
      </c>
      <c r="L159">
        <v>162.49999999999997</v>
      </c>
      <c r="M159">
        <v>0</v>
      </c>
      <c r="N159">
        <v>23.755882955555567</v>
      </c>
      <c r="O159">
        <v>0.67500000000000004</v>
      </c>
      <c r="P159">
        <v>0.32499999999999996</v>
      </c>
      <c r="Q159">
        <v>0.32499999999999996</v>
      </c>
      <c r="R159">
        <v>337.5</v>
      </c>
      <c r="S159">
        <v>162.49999999999997</v>
      </c>
      <c r="T159">
        <v>162.49999999999997</v>
      </c>
      <c r="U159">
        <v>7.3725154000000055</v>
      </c>
      <c r="V159">
        <v>0.2488223947500002</v>
      </c>
      <c r="W159" t="e">
        <v>#VALUE!</v>
      </c>
    </row>
    <row r="160" spans="1:23" ht="13.75" hidden="1" x14ac:dyDescent="0.25">
      <c r="A160">
        <v>2</v>
      </c>
      <c r="B160" s="2">
        <v>43172</v>
      </c>
      <c r="C160" t="s">
        <v>23</v>
      </c>
      <c r="D160" t="s">
        <v>24</v>
      </c>
      <c r="E160">
        <v>250</v>
      </c>
      <c r="F160">
        <v>300</v>
      </c>
      <c r="G160" t="s">
        <v>34</v>
      </c>
      <c r="H160" t="s">
        <v>61</v>
      </c>
      <c r="I160" t="s">
        <v>26</v>
      </c>
      <c r="J160">
        <v>775</v>
      </c>
      <c r="K160">
        <v>487.5</v>
      </c>
      <c r="L160">
        <v>287.49999999999994</v>
      </c>
      <c r="M160">
        <v>0</v>
      </c>
      <c r="N160">
        <v>22.886385497435903</v>
      </c>
      <c r="O160">
        <v>0.62903225806451613</v>
      </c>
      <c r="P160">
        <v>0.37096774193548382</v>
      </c>
      <c r="Q160">
        <v>0.37096774193548382</v>
      </c>
      <c r="R160">
        <v>487.5</v>
      </c>
      <c r="S160">
        <v>287.49999999999994</v>
      </c>
      <c r="T160">
        <v>287.49999999999994</v>
      </c>
      <c r="U160">
        <v>7.8295529333333365</v>
      </c>
      <c r="V160">
        <v>0.38169070550000017</v>
      </c>
      <c r="W160" t="e">
        <v>#VALUE!</v>
      </c>
    </row>
    <row r="161" spans="1:23" s="1" customFormat="1" ht="13.75" x14ac:dyDescent="0.25">
      <c r="A161" s="1">
        <v>2</v>
      </c>
      <c r="B161" s="4">
        <v>43172</v>
      </c>
      <c r="C161" s="1" t="s">
        <v>23</v>
      </c>
      <c r="D161" s="1" t="s">
        <v>24</v>
      </c>
      <c r="E161" s="1">
        <v>200</v>
      </c>
      <c r="F161" s="1">
        <v>300</v>
      </c>
      <c r="G161" s="1" t="s">
        <v>35</v>
      </c>
      <c r="H161" t="s">
        <v>56</v>
      </c>
      <c r="I161" s="1" t="s">
        <v>26</v>
      </c>
      <c r="J161" s="1">
        <f>K161+L161</f>
        <v>1222.9166666666665</v>
      </c>
      <c r="K161" s="1">
        <v>702.08333333333326</v>
      </c>
      <c r="L161" s="1">
        <v>520.83333333333337</v>
      </c>
      <c r="M161" s="1">
        <v>0</v>
      </c>
      <c r="N161" s="1">
        <v>20.718546070113007</v>
      </c>
      <c r="O161">
        <f>K161/J161</f>
        <v>0.57410562180579217</v>
      </c>
      <c r="P161">
        <f>L161/J161</f>
        <v>0.42589437819420795</v>
      </c>
      <c r="Q161">
        <v>0</v>
      </c>
      <c r="R161">
        <f>K161</f>
        <v>702.08333333333326</v>
      </c>
      <c r="S161">
        <f>L161</f>
        <v>520.83333333333337</v>
      </c>
      <c r="T161">
        <f>M161</f>
        <v>0</v>
      </c>
      <c r="U161">
        <v>5.4505721999999981</v>
      </c>
      <c r="V161">
        <f>N161*0.008</f>
        <v>0.16574836856090405</v>
      </c>
      <c r="W161" t="e">
        <v>#VALUE!</v>
      </c>
    </row>
    <row r="162" spans="1:23" ht="13.75" hidden="1" x14ac:dyDescent="0.25">
      <c r="A162">
        <v>2</v>
      </c>
      <c r="B162" s="2">
        <v>43172</v>
      </c>
      <c r="C162" t="s">
        <v>23</v>
      </c>
      <c r="D162" t="s">
        <v>24</v>
      </c>
      <c r="E162">
        <v>150</v>
      </c>
      <c r="F162">
        <v>300</v>
      </c>
      <c r="G162" t="s">
        <v>25</v>
      </c>
      <c r="H162" t="s">
        <v>70</v>
      </c>
      <c r="I162" t="s">
        <v>26</v>
      </c>
      <c r="J162">
        <v>150.00000000000014</v>
      </c>
      <c r="K162">
        <v>75.000000000000071</v>
      </c>
      <c r="L162">
        <v>75.000000000000071</v>
      </c>
      <c r="M162">
        <v>0</v>
      </c>
      <c r="N162">
        <v>93.355201516666639</v>
      </c>
      <c r="O162">
        <v>0.5</v>
      </c>
      <c r="P162">
        <v>0.5</v>
      </c>
      <c r="Q162">
        <v>0.5</v>
      </c>
      <c r="R162">
        <v>75.000000000000071</v>
      </c>
      <c r="S162">
        <v>75.000000000000071</v>
      </c>
      <c r="T162">
        <v>75.000000000000071</v>
      </c>
      <c r="U162">
        <v>11.917685300000006</v>
      </c>
      <c r="V162">
        <v>8.9382639750000117E-2</v>
      </c>
      <c r="W162" t="e">
        <v>#VALUE!</v>
      </c>
    </row>
    <row r="163" spans="1:23" ht="13.75" hidden="1" x14ac:dyDescent="0.25">
      <c r="A163">
        <v>2</v>
      </c>
      <c r="B163" s="2">
        <v>43172</v>
      </c>
      <c r="C163" t="s">
        <v>23</v>
      </c>
      <c r="D163" t="s">
        <v>24</v>
      </c>
      <c r="E163">
        <v>200</v>
      </c>
      <c r="F163">
        <v>150</v>
      </c>
      <c r="G163" t="s">
        <v>25</v>
      </c>
      <c r="H163" t="s">
        <v>77</v>
      </c>
      <c r="I163" t="s">
        <v>26</v>
      </c>
      <c r="J163">
        <v>137.49999999999997</v>
      </c>
      <c r="K163">
        <v>99.999999999999986</v>
      </c>
      <c r="L163">
        <v>37.499999999999979</v>
      </c>
      <c r="M163">
        <v>0</v>
      </c>
      <c r="N163">
        <v>28.540760534999976</v>
      </c>
      <c r="O163">
        <v>0.72727272727272729</v>
      </c>
      <c r="P163">
        <v>0.27272727272727265</v>
      </c>
      <c r="Q163">
        <v>0.27272727272727265</v>
      </c>
      <c r="R163">
        <v>99.999999999999957</v>
      </c>
      <c r="S163">
        <v>37.499999999999972</v>
      </c>
      <c r="T163">
        <v>37.499999999999972</v>
      </c>
      <c r="U163">
        <v>3.6242235599999955</v>
      </c>
      <c r="V163">
        <v>3.6242235599999943E-2</v>
      </c>
      <c r="W163" t="e">
        <v>#VALUE!</v>
      </c>
    </row>
    <row r="164" spans="1:23" ht="13.75" hidden="1" x14ac:dyDescent="0.25">
      <c r="A164">
        <v>2</v>
      </c>
      <c r="B164" s="2">
        <v>43172</v>
      </c>
      <c r="C164" t="s">
        <v>23</v>
      </c>
      <c r="D164" t="s">
        <v>24</v>
      </c>
      <c r="E164">
        <v>200</v>
      </c>
      <c r="F164">
        <v>600</v>
      </c>
      <c r="G164" t="s">
        <v>25</v>
      </c>
      <c r="H164" t="s">
        <v>58</v>
      </c>
      <c r="I164" t="s">
        <v>26</v>
      </c>
      <c r="J164">
        <v>137.49999999999997</v>
      </c>
      <c r="K164">
        <v>99.999999999999986</v>
      </c>
      <c r="L164">
        <v>37.499999999999979</v>
      </c>
      <c r="M164">
        <v>0</v>
      </c>
      <c r="N164">
        <v>66.973721149999889</v>
      </c>
      <c r="O164">
        <v>0.72727272727272729</v>
      </c>
      <c r="P164">
        <v>0.27272727272727265</v>
      </c>
      <c r="Q164">
        <v>0.27272727272727265</v>
      </c>
      <c r="R164">
        <v>99.999999999999957</v>
      </c>
      <c r="S164">
        <v>37.499999999999972</v>
      </c>
      <c r="T164">
        <v>37.499999999999972</v>
      </c>
      <c r="U164">
        <v>9.5676744499999824</v>
      </c>
      <c r="V164">
        <v>9.5676744499999786E-2</v>
      </c>
      <c r="W164" t="e">
        <v>#VALUE!</v>
      </c>
    </row>
    <row r="165" spans="1:23" ht="13.75" hidden="1" x14ac:dyDescent="0.25">
      <c r="A165">
        <v>2</v>
      </c>
      <c r="B165" s="2">
        <v>43172</v>
      </c>
      <c r="C165" t="s">
        <v>23</v>
      </c>
      <c r="D165" t="s">
        <v>24</v>
      </c>
      <c r="E165">
        <v>150</v>
      </c>
      <c r="F165">
        <v>300</v>
      </c>
      <c r="G165" t="s">
        <v>35</v>
      </c>
      <c r="H165" t="s">
        <v>84</v>
      </c>
      <c r="I165" t="s">
        <v>26</v>
      </c>
      <c r="J165">
        <v>850.00000000000011</v>
      </c>
      <c r="K165">
        <v>562.50000000000011</v>
      </c>
      <c r="L165">
        <v>287.5</v>
      </c>
      <c r="M165">
        <v>0</v>
      </c>
      <c r="N165">
        <v>13.201326162962944</v>
      </c>
      <c r="O165">
        <v>0.66176470588235303</v>
      </c>
      <c r="P165">
        <v>0.33823529411764702</v>
      </c>
      <c r="Q165">
        <v>0.33823529411764702</v>
      </c>
      <c r="R165">
        <v>562.50000000000011</v>
      </c>
      <c r="S165">
        <v>287.49999999999994</v>
      </c>
      <c r="T165">
        <v>287.49999999999994</v>
      </c>
      <c r="U165">
        <v>4.6051137777777713</v>
      </c>
      <c r="V165">
        <v>0.25903764999999968</v>
      </c>
      <c r="W165" t="e">
        <v>#VALUE!</v>
      </c>
    </row>
    <row r="166" spans="1:23" ht="13.75" hidden="1" x14ac:dyDescent="0.25">
      <c r="A166">
        <v>2</v>
      </c>
      <c r="B166" s="2">
        <v>43172</v>
      </c>
      <c r="C166" t="s">
        <v>23</v>
      </c>
      <c r="D166" t="s">
        <v>24</v>
      </c>
      <c r="E166">
        <v>150</v>
      </c>
      <c r="F166">
        <v>600</v>
      </c>
      <c r="G166" t="s">
        <v>27</v>
      </c>
      <c r="H166" t="s">
        <v>80</v>
      </c>
      <c r="I166" t="s">
        <v>26</v>
      </c>
      <c r="J166">
        <v>237.50000000000003</v>
      </c>
      <c r="K166">
        <v>212.5</v>
      </c>
      <c r="L166">
        <v>25.000000000000021</v>
      </c>
      <c r="M166">
        <v>0</v>
      </c>
      <c r="N166">
        <v>21.167347358823559</v>
      </c>
      <c r="O166">
        <v>0.89473684210526305</v>
      </c>
      <c r="P166">
        <v>0.10526315789473692</v>
      </c>
      <c r="Q166">
        <v>0.10526315789473692</v>
      </c>
      <c r="R166">
        <v>212.50000000000003</v>
      </c>
      <c r="S166">
        <v>25.000000000000025</v>
      </c>
      <c r="T166">
        <v>25.000000000000025</v>
      </c>
      <c r="U166">
        <v>5.0682381000000083</v>
      </c>
      <c r="V166">
        <v>0.10770005962500021</v>
      </c>
      <c r="W166" t="e">
        <v>#VALUE!</v>
      </c>
    </row>
    <row r="167" spans="1:23" ht="13.75" hidden="1" x14ac:dyDescent="0.25">
      <c r="A167">
        <v>2</v>
      </c>
      <c r="B167" s="2">
        <v>43172</v>
      </c>
      <c r="C167" t="s">
        <v>23</v>
      </c>
      <c r="D167" t="s">
        <v>24</v>
      </c>
      <c r="E167">
        <v>200</v>
      </c>
      <c r="F167">
        <v>300</v>
      </c>
      <c r="G167" t="s">
        <v>34</v>
      </c>
      <c r="H167" t="s">
        <v>50</v>
      </c>
      <c r="I167" t="s">
        <v>26</v>
      </c>
      <c r="J167">
        <v>387.50000000000006</v>
      </c>
      <c r="K167">
        <v>312.5</v>
      </c>
      <c r="L167">
        <v>75.000000000000057</v>
      </c>
      <c r="M167">
        <v>0</v>
      </c>
      <c r="N167">
        <v>20.677077610666693</v>
      </c>
      <c r="O167">
        <v>0.80645161290322565</v>
      </c>
      <c r="P167">
        <v>0.19354838709677433</v>
      </c>
      <c r="Q167">
        <v>0.19354838709677433</v>
      </c>
      <c r="R167">
        <v>312.5</v>
      </c>
      <c r="S167">
        <v>75.000000000000057</v>
      </c>
      <c r="T167">
        <v>75.000000000000057</v>
      </c>
      <c r="U167">
        <v>6.8016702666666768</v>
      </c>
      <c r="V167">
        <v>0.21255219583333365</v>
      </c>
      <c r="W167" t="e">
        <v>#VALUE!</v>
      </c>
    </row>
    <row r="168" spans="1:23" ht="13.75" hidden="1" x14ac:dyDescent="0.25">
      <c r="A168">
        <v>2</v>
      </c>
      <c r="B168" s="2">
        <v>43172</v>
      </c>
      <c r="C168" t="s">
        <v>23</v>
      </c>
      <c r="D168" t="s">
        <v>24</v>
      </c>
      <c r="E168">
        <v>150</v>
      </c>
      <c r="F168">
        <v>300</v>
      </c>
      <c r="G168" t="s">
        <v>34</v>
      </c>
      <c r="H168" t="s">
        <v>76</v>
      </c>
      <c r="I168" t="s">
        <v>26</v>
      </c>
      <c r="J168">
        <v>525</v>
      </c>
      <c r="K168">
        <v>375</v>
      </c>
      <c r="L168">
        <v>150.00000000000003</v>
      </c>
      <c r="M168">
        <v>0</v>
      </c>
      <c r="N168">
        <v>16.817140568571393</v>
      </c>
      <c r="O168">
        <v>0.7142857142857143</v>
      </c>
      <c r="P168">
        <v>0.28571428571428575</v>
      </c>
      <c r="Q168">
        <v>0.28571428571428575</v>
      </c>
      <c r="R168">
        <v>375</v>
      </c>
      <c r="S168">
        <v>150.00000000000003</v>
      </c>
      <c r="T168">
        <v>150.00000000000003</v>
      </c>
      <c r="U168">
        <v>6.0784845428571286</v>
      </c>
      <c r="V168">
        <v>0.22794317035714234</v>
      </c>
      <c r="W168" t="e">
        <v>#VALUE!</v>
      </c>
    </row>
    <row r="169" spans="1:23" ht="13.75" hidden="1" x14ac:dyDescent="0.25">
      <c r="A169">
        <v>2</v>
      </c>
      <c r="B169" s="2">
        <v>43172</v>
      </c>
      <c r="C169" t="s">
        <v>23</v>
      </c>
      <c r="D169" t="s">
        <v>24</v>
      </c>
      <c r="E169">
        <v>250</v>
      </c>
      <c r="F169">
        <v>300</v>
      </c>
      <c r="G169" t="s">
        <v>25</v>
      </c>
      <c r="H169" t="s">
        <v>75</v>
      </c>
      <c r="I169" t="s">
        <v>26</v>
      </c>
      <c r="J169">
        <v>312.50000000000011</v>
      </c>
      <c r="K169">
        <v>200.00000000000006</v>
      </c>
      <c r="L169">
        <v>112.50000000000003</v>
      </c>
      <c r="M169">
        <v>0</v>
      </c>
      <c r="N169">
        <v>51.490700249999854</v>
      </c>
      <c r="O169">
        <v>0.64</v>
      </c>
      <c r="P169">
        <v>0.36</v>
      </c>
      <c r="Q169">
        <v>0.36</v>
      </c>
      <c r="R169">
        <v>200.00000000000009</v>
      </c>
      <c r="S169">
        <v>112.50000000000004</v>
      </c>
      <c r="T169">
        <v>112.50000000000004</v>
      </c>
      <c r="U169">
        <v>11.442377833333305</v>
      </c>
      <c r="V169">
        <v>0.2288475566666662</v>
      </c>
      <c r="W169" t="e">
        <v>#VALUE!</v>
      </c>
    </row>
    <row r="170" spans="1:23" ht="13.75" hidden="1" x14ac:dyDescent="0.25">
      <c r="A170">
        <v>2</v>
      </c>
      <c r="B170" s="2">
        <v>43172</v>
      </c>
      <c r="C170" t="s">
        <v>23</v>
      </c>
      <c r="D170" t="s">
        <v>24</v>
      </c>
      <c r="E170">
        <v>200</v>
      </c>
      <c r="F170">
        <v>150</v>
      </c>
      <c r="G170" t="s">
        <v>27</v>
      </c>
      <c r="H170" t="s">
        <v>57</v>
      </c>
      <c r="I170" t="s">
        <v>26</v>
      </c>
      <c r="J170">
        <v>700</v>
      </c>
      <c r="K170">
        <v>487.5</v>
      </c>
      <c r="L170">
        <v>212.5</v>
      </c>
      <c r="M170">
        <v>0</v>
      </c>
      <c r="N170">
        <v>15.68420806923076</v>
      </c>
      <c r="O170">
        <v>0.6964285714285714</v>
      </c>
      <c r="P170">
        <v>0.30357142857142855</v>
      </c>
      <c r="Q170">
        <v>0.30357142857142855</v>
      </c>
      <c r="R170">
        <v>487.50000000000006</v>
      </c>
      <c r="S170">
        <v>212.50000000000003</v>
      </c>
      <c r="T170">
        <v>212.50000000000003</v>
      </c>
      <c r="U170">
        <v>5.5106676999999964</v>
      </c>
      <c r="V170">
        <v>0.26864505037499986</v>
      </c>
      <c r="W170" t="e">
        <v>#VALUE!</v>
      </c>
    </row>
    <row r="171" spans="1:23" ht="13.75" hidden="1" x14ac:dyDescent="0.25">
      <c r="A171">
        <v>2</v>
      </c>
      <c r="B171" s="2">
        <v>43172</v>
      </c>
      <c r="C171" t="s">
        <v>23</v>
      </c>
      <c r="D171" t="s">
        <v>24</v>
      </c>
      <c r="E171">
        <v>150</v>
      </c>
      <c r="F171">
        <v>150</v>
      </c>
      <c r="G171" t="s">
        <v>34</v>
      </c>
      <c r="H171" t="s">
        <v>91</v>
      </c>
      <c r="I171" t="s">
        <v>26</v>
      </c>
      <c r="J171">
        <v>812.5</v>
      </c>
      <c r="K171">
        <v>549.99999999999989</v>
      </c>
      <c r="L171">
        <v>262.50000000000006</v>
      </c>
      <c r="M171">
        <v>0</v>
      </c>
      <c r="N171">
        <v>11.462464699999998</v>
      </c>
      <c r="O171">
        <v>0.67692307692307685</v>
      </c>
      <c r="P171">
        <v>0.32307692307692315</v>
      </c>
      <c r="Q171">
        <v>0.32307692307692315</v>
      </c>
      <c r="R171">
        <v>549.99999999999989</v>
      </c>
      <c r="S171">
        <v>262.50000000000006</v>
      </c>
      <c r="T171">
        <v>262.50000000000006</v>
      </c>
      <c r="U171">
        <v>4.5849858799999996</v>
      </c>
      <c r="V171">
        <v>0.25217422339999995</v>
      </c>
      <c r="W171" t="e">
        <v>#VALUE!</v>
      </c>
    </row>
    <row r="172" spans="1:23" ht="13.75" hidden="1" x14ac:dyDescent="0.25">
      <c r="A172">
        <v>2</v>
      </c>
      <c r="B172" s="2">
        <v>43172</v>
      </c>
      <c r="C172" t="s">
        <v>23</v>
      </c>
      <c r="D172" t="s">
        <v>24</v>
      </c>
      <c r="E172">
        <v>250</v>
      </c>
      <c r="F172">
        <v>600</v>
      </c>
      <c r="G172" t="s">
        <v>27</v>
      </c>
      <c r="H172" t="s">
        <v>53</v>
      </c>
      <c r="I172" t="s">
        <v>26</v>
      </c>
      <c r="J172">
        <v>962.49999999999989</v>
      </c>
      <c r="K172">
        <v>674.99999999999989</v>
      </c>
      <c r="L172">
        <v>287.49999999999994</v>
      </c>
      <c r="M172">
        <v>0</v>
      </c>
      <c r="N172">
        <v>17.143761419444427</v>
      </c>
      <c r="O172">
        <v>0.70129870129870131</v>
      </c>
      <c r="P172">
        <v>0.29870129870129869</v>
      </c>
      <c r="Q172">
        <v>0.29870129870129869</v>
      </c>
      <c r="R172">
        <v>675</v>
      </c>
      <c r="S172">
        <v>287.5</v>
      </c>
      <c r="T172">
        <v>287.5</v>
      </c>
      <c r="U172">
        <v>6.908679974999993</v>
      </c>
      <c r="V172">
        <v>0.46633589831249955</v>
      </c>
      <c r="W172" t="e">
        <v>#VALUE!</v>
      </c>
    </row>
    <row r="173" spans="1:23" ht="13.75" hidden="1" x14ac:dyDescent="0.25">
      <c r="A173">
        <v>2</v>
      </c>
      <c r="B173" s="2">
        <v>43172</v>
      </c>
      <c r="C173" t="s">
        <v>23</v>
      </c>
      <c r="D173" t="s">
        <v>24</v>
      </c>
      <c r="E173">
        <v>200</v>
      </c>
      <c r="F173">
        <v>450</v>
      </c>
      <c r="G173" t="s">
        <v>27</v>
      </c>
      <c r="H173" t="s">
        <v>78</v>
      </c>
      <c r="I173" t="s">
        <v>26</v>
      </c>
      <c r="J173">
        <v>387.50000000000006</v>
      </c>
      <c r="K173">
        <v>275.00000000000006</v>
      </c>
      <c r="L173">
        <v>112.50000000000006</v>
      </c>
      <c r="M173">
        <v>0</v>
      </c>
      <c r="N173">
        <v>41.767838836363602</v>
      </c>
      <c r="O173">
        <v>0.70967741935483863</v>
      </c>
      <c r="P173">
        <v>0.29032258064516137</v>
      </c>
      <c r="Q173">
        <v>0.29032258064516137</v>
      </c>
      <c r="R173">
        <v>275</v>
      </c>
      <c r="S173">
        <v>112.50000000000004</v>
      </c>
      <c r="T173">
        <v>112.50000000000004</v>
      </c>
      <c r="U173">
        <v>12.762395199999991</v>
      </c>
      <c r="V173">
        <v>0.35096586799999979</v>
      </c>
      <c r="W173" t="e">
        <v>#VALUE!</v>
      </c>
    </row>
    <row r="174" spans="1:23" ht="13.75" hidden="1" x14ac:dyDescent="0.25">
      <c r="A174">
        <v>2</v>
      </c>
      <c r="B174" s="2">
        <v>43172</v>
      </c>
      <c r="C174" t="s">
        <v>23</v>
      </c>
      <c r="D174" t="s">
        <v>24</v>
      </c>
      <c r="E174">
        <v>250</v>
      </c>
      <c r="F174">
        <v>150</v>
      </c>
      <c r="G174" t="s">
        <v>35</v>
      </c>
      <c r="H174" t="s">
        <v>55</v>
      </c>
      <c r="I174" t="s">
        <v>26</v>
      </c>
      <c r="J174">
        <v>562.50000000000011</v>
      </c>
      <c r="K174">
        <v>387.50000000000006</v>
      </c>
      <c r="L174">
        <v>175.00000000000003</v>
      </c>
      <c r="M174">
        <v>0</v>
      </c>
      <c r="N174">
        <v>10.199216414392065</v>
      </c>
      <c r="O174">
        <v>0.68888888888888888</v>
      </c>
      <c r="P174">
        <v>0.31111111111111112</v>
      </c>
      <c r="Q174">
        <v>0.31111111111111112</v>
      </c>
      <c r="R174">
        <v>387.50000000000006</v>
      </c>
      <c r="S174">
        <v>175.00000000000003</v>
      </c>
      <c r="T174">
        <v>175.00000000000003</v>
      </c>
      <c r="U174">
        <v>3.6764617307692338</v>
      </c>
      <c r="V174">
        <v>0.14246289206730783</v>
      </c>
      <c r="W174" t="e">
        <v>#VALUE!</v>
      </c>
    </row>
    <row r="175" spans="1:23" ht="13.75" hidden="1" x14ac:dyDescent="0.25">
      <c r="A175">
        <v>2</v>
      </c>
      <c r="B175" s="2">
        <v>43172</v>
      </c>
      <c r="C175" t="s">
        <v>23</v>
      </c>
      <c r="D175" t="s">
        <v>24</v>
      </c>
      <c r="E175">
        <v>200</v>
      </c>
      <c r="F175">
        <v>300</v>
      </c>
      <c r="G175" t="s">
        <v>27</v>
      </c>
      <c r="H175" t="s">
        <v>46</v>
      </c>
      <c r="I175" t="s">
        <v>26</v>
      </c>
      <c r="J175">
        <v>237.50000000000003</v>
      </c>
      <c r="K175">
        <v>187.5</v>
      </c>
      <c r="L175">
        <v>50.000000000000043</v>
      </c>
      <c r="M175">
        <v>0</v>
      </c>
      <c r="N175">
        <v>28.744644622222221</v>
      </c>
      <c r="O175">
        <v>0.78947368421052622</v>
      </c>
      <c r="P175">
        <v>0.21052631578947384</v>
      </c>
      <c r="Q175">
        <v>0.21052631578947384</v>
      </c>
      <c r="R175">
        <v>187.50000000000003</v>
      </c>
      <c r="S175">
        <v>50.00000000000005</v>
      </c>
      <c r="T175">
        <v>50.00000000000005</v>
      </c>
      <c r="U175">
        <v>6.7370260833333315</v>
      </c>
      <c r="V175">
        <v>0.1263192390625</v>
      </c>
      <c r="W175" t="e">
        <v>#VALUE!</v>
      </c>
    </row>
    <row r="176" spans="1:23" ht="13.75" hidden="1" x14ac:dyDescent="0.25">
      <c r="A176">
        <v>2</v>
      </c>
      <c r="B176" s="2">
        <v>43172</v>
      </c>
      <c r="C176" t="s">
        <v>23</v>
      </c>
      <c r="D176" t="s">
        <v>24</v>
      </c>
      <c r="E176">
        <v>200</v>
      </c>
      <c r="F176">
        <v>450</v>
      </c>
      <c r="G176" t="s">
        <v>25</v>
      </c>
      <c r="H176" t="s">
        <v>43</v>
      </c>
      <c r="I176" t="s">
        <v>26</v>
      </c>
      <c r="J176">
        <v>150.00000000000003</v>
      </c>
      <c r="K176">
        <v>99.999999999999972</v>
      </c>
      <c r="L176">
        <v>50.000000000000043</v>
      </c>
      <c r="M176">
        <v>0</v>
      </c>
      <c r="N176">
        <v>77.191976124999698</v>
      </c>
      <c r="O176">
        <v>0.66666666666666641</v>
      </c>
      <c r="P176">
        <v>0.33333333333333359</v>
      </c>
      <c r="Q176">
        <v>0.33333333333333359</v>
      </c>
      <c r="R176">
        <v>99.999999999999986</v>
      </c>
      <c r="S176">
        <v>50.00000000000005</v>
      </c>
      <c r="T176">
        <v>50.00000000000005</v>
      </c>
      <c r="U176">
        <v>11.227923799999953</v>
      </c>
      <c r="V176">
        <v>0.1122792379999995</v>
      </c>
      <c r="W176" t="e">
        <v>#VALUE!</v>
      </c>
    </row>
    <row r="177" spans="1:23" ht="13.75" hidden="1" x14ac:dyDescent="0.25">
      <c r="A177">
        <v>2</v>
      </c>
      <c r="B177" s="2">
        <v>43172</v>
      </c>
      <c r="C177" t="s">
        <v>23</v>
      </c>
      <c r="D177" t="s">
        <v>24</v>
      </c>
      <c r="E177">
        <v>150</v>
      </c>
      <c r="F177">
        <v>450</v>
      </c>
      <c r="G177" t="s">
        <v>35</v>
      </c>
      <c r="H177" t="s">
        <v>65</v>
      </c>
      <c r="I177" t="s">
        <v>26</v>
      </c>
      <c r="J177">
        <v>1225.0000000000002</v>
      </c>
      <c r="K177">
        <v>762.50000000000011</v>
      </c>
      <c r="L177">
        <v>462.5</v>
      </c>
      <c r="M177">
        <v>0</v>
      </c>
      <c r="N177">
        <v>12.342232088272361</v>
      </c>
      <c r="O177">
        <v>0.62244897959183676</v>
      </c>
      <c r="P177">
        <v>0.37755102040816324</v>
      </c>
      <c r="Q177">
        <v>0.37755102040816324</v>
      </c>
      <c r="R177">
        <v>762.5</v>
      </c>
      <c r="S177">
        <v>462.49999999999994</v>
      </c>
      <c r="T177">
        <v>462.49999999999994</v>
      </c>
      <c r="U177">
        <v>4.5353985384615294</v>
      </c>
      <c r="V177">
        <v>0.34582413855769162</v>
      </c>
      <c r="W177" t="e">
        <v>#VALUE!</v>
      </c>
    </row>
    <row r="178" spans="1:23" ht="13.75" hidden="1" x14ac:dyDescent="0.25">
      <c r="A178">
        <v>2</v>
      </c>
      <c r="B178" s="2">
        <v>43172</v>
      </c>
      <c r="C178" t="s">
        <v>23</v>
      </c>
      <c r="D178" t="s">
        <v>24</v>
      </c>
      <c r="E178">
        <v>150</v>
      </c>
      <c r="F178">
        <v>150</v>
      </c>
      <c r="G178" t="s">
        <v>25</v>
      </c>
      <c r="H178" t="s">
        <v>48</v>
      </c>
      <c r="I178" t="s">
        <v>26</v>
      </c>
      <c r="J178">
        <v>500</v>
      </c>
      <c r="K178">
        <v>337.5</v>
      </c>
      <c r="L178">
        <v>162.49999999999997</v>
      </c>
      <c r="M178">
        <v>0</v>
      </c>
      <c r="N178">
        <v>37.952738308333416</v>
      </c>
      <c r="O178">
        <v>0.67500000000000004</v>
      </c>
      <c r="P178">
        <v>0.32499999999999996</v>
      </c>
      <c r="Q178">
        <v>0.32499999999999996</v>
      </c>
      <c r="R178">
        <v>337.5</v>
      </c>
      <c r="S178">
        <v>162.49999999999997</v>
      </c>
      <c r="T178">
        <v>162.49999999999997</v>
      </c>
      <c r="U178">
        <v>11.260702575000026</v>
      </c>
      <c r="V178">
        <v>0.38004871190625089</v>
      </c>
      <c r="W178" t="e">
        <v>#VALUE!</v>
      </c>
    </row>
    <row r="179" spans="1:23" ht="13.75" hidden="1" x14ac:dyDescent="0.25">
      <c r="A179">
        <v>2</v>
      </c>
      <c r="B179" s="2">
        <v>43172</v>
      </c>
      <c r="C179" t="s">
        <v>23</v>
      </c>
      <c r="D179" t="s">
        <v>24</v>
      </c>
      <c r="E179">
        <v>250</v>
      </c>
      <c r="F179">
        <v>150</v>
      </c>
      <c r="G179" t="s">
        <v>34</v>
      </c>
      <c r="H179" t="s">
        <v>64</v>
      </c>
      <c r="I179" t="s">
        <v>26</v>
      </c>
      <c r="J179">
        <v>412.50000000000006</v>
      </c>
      <c r="K179">
        <v>337.5</v>
      </c>
      <c r="L179">
        <v>75.000000000000057</v>
      </c>
      <c r="M179">
        <v>0</v>
      </c>
      <c r="N179">
        <v>16.223816188359777</v>
      </c>
      <c r="O179">
        <v>0.81818181818181801</v>
      </c>
      <c r="P179">
        <v>0.18181818181818193</v>
      </c>
      <c r="Q179">
        <v>0.18181818181818193</v>
      </c>
      <c r="R179">
        <v>337.5</v>
      </c>
      <c r="S179">
        <v>75.000000000000071</v>
      </c>
      <c r="T179">
        <v>75.000000000000071</v>
      </c>
      <c r="U179">
        <v>5.3419882571428543</v>
      </c>
      <c r="V179">
        <v>0.18029210367857135</v>
      </c>
      <c r="W179" t="e">
        <v>#VALUE!</v>
      </c>
    </row>
    <row r="180" spans="1:23" ht="13.75" hidden="1" x14ac:dyDescent="0.25">
      <c r="A180">
        <v>2</v>
      </c>
      <c r="B180" s="2">
        <v>43172</v>
      </c>
      <c r="C180" t="s">
        <v>23</v>
      </c>
      <c r="D180" t="s">
        <v>24</v>
      </c>
      <c r="E180">
        <v>150</v>
      </c>
      <c r="F180">
        <v>150</v>
      </c>
      <c r="G180" t="s">
        <v>27</v>
      </c>
      <c r="H180" t="s">
        <v>92</v>
      </c>
      <c r="I180" t="s">
        <v>26</v>
      </c>
      <c r="J180">
        <v>362.50000000000006</v>
      </c>
      <c r="K180">
        <v>275.00000000000006</v>
      </c>
      <c r="L180">
        <v>87.500000000000028</v>
      </c>
      <c r="M180">
        <v>0</v>
      </c>
      <c r="N180">
        <v>19.519109999999991</v>
      </c>
      <c r="O180">
        <v>0.75862068965517238</v>
      </c>
      <c r="P180">
        <v>0.24137931034482762</v>
      </c>
      <c r="Q180">
        <v>0.24137931034482762</v>
      </c>
      <c r="R180">
        <v>275.00000000000006</v>
      </c>
      <c r="S180">
        <v>87.500000000000028</v>
      </c>
      <c r="T180">
        <v>87.500000000000028</v>
      </c>
      <c r="U180">
        <v>5.725605599999998</v>
      </c>
      <c r="V180">
        <v>0.15745415399999999</v>
      </c>
      <c r="W180" t="e">
        <v>#VALUE!</v>
      </c>
    </row>
    <row r="181" spans="1:23" ht="13.75" hidden="1" x14ac:dyDescent="0.25">
      <c r="A181">
        <v>2</v>
      </c>
      <c r="B181" s="2">
        <v>43172</v>
      </c>
      <c r="C181" t="s">
        <v>23</v>
      </c>
      <c r="D181" t="s">
        <v>24</v>
      </c>
      <c r="E181">
        <v>150</v>
      </c>
      <c r="F181">
        <v>600</v>
      </c>
      <c r="G181" t="s">
        <v>35</v>
      </c>
      <c r="H181" t="s">
        <v>72</v>
      </c>
      <c r="I181" t="s">
        <v>26</v>
      </c>
      <c r="J181">
        <v>1174.9999999999998</v>
      </c>
      <c r="K181">
        <v>737.5</v>
      </c>
      <c r="L181">
        <v>437.5</v>
      </c>
      <c r="M181">
        <v>0</v>
      </c>
      <c r="N181">
        <v>15.60962546440676</v>
      </c>
      <c r="O181">
        <v>0.62765957446808518</v>
      </c>
      <c r="P181">
        <v>0.37234042553191493</v>
      </c>
      <c r="Q181">
        <v>0.37234042553191493</v>
      </c>
      <c r="R181">
        <v>737.5</v>
      </c>
      <c r="S181">
        <v>437.49999999999994</v>
      </c>
      <c r="T181">
        <v>437.49999999999994</v>
      </c>
      <c r="U181">
        <v>5.2327721727272651</v>
      </c>
      <c r="V181">
        <v>0.38591694773863577</v>
      </c>
      <c r="W181" t="e">
        <v>#VALUE!</v>
      </c>
    </row>
    <row r="182" spans="1:23" ht="13.75" hidden="1" x14ac:dyDescent="0.25">
      <c r="A182">
        <v>2</v>
      </c>
      <c r="B182" s="2">
        <v>43172</v>
      </c>
      <c r="C182" t="s">
        <v>23</v>
      </c>
      <c r="D182" t="s">
        <v>24</v>
      </c>
      <c r="E182">
        <v>250</v>
      </c>
      <c r="F182">
        <v>450</v>
      </c>
      <c r="G182" t="s">
        <v>35</v>
      </c>
      <c r="H182" t="s">
        <v>63</v>
      </c>
      <c r="I182" t="s">
        <v>26</v>
      </c>
      <c r="J182">
        <v>1735.4166666666665</v>
      </c>
      <c r="K182">
        <v>1152.0833333333335</v>
      </c>
      <c r="L182">
        <v>583.33333333333337</v>
      </c>
      <c r="M182">
        <v>0</v>
      </c>
      <c r="N182">
        <v>12.259355509845292</v>
      </c>
      <c r="O182">
        <v>0.66386554621848748</v>
      </c>
      <c r="P182">
        <v>0.33613445378151263</v>
      </c>
      <c r="Q182">
        <v>0.33613445378151263</v>
      </c>
      <c r="R182">
        <v>1152.0833333333335</v>
      </c>
      <c r="S182">
        <v>583.33333333333337</v>
      </c>
      <c r="T182">
        <v>583.33333333333337</v>
      </c>
      <c r="U182">
        <v>11.161458845938379</v>
      </c>
      <c r="V182">
        <v>1.285893071209151</v>
      </c>
      <c r="W182" t="e">
        <v>#VALUE!</v>
      </c>
    </row>
    <row r="183" spans="1:23" ht="13.75" hidden="1" x14ac:dyDescent="0.25">
      <c r="A183">
        <v>2</v>
      </c>
      <c r="B183" s="2">
        <v>43172</v>
      </c>
      <c r="C183" t="s">
        <v>23</v>
      </c>
      <c r="D183" t="s">
        <v>24</v>
      </c>
      <c r="E183">
        <v>200</v>
      </c>
      <c r="F183">
        <v>600</v>
      </c>
      <c r="G183" t="s">
        <v>35</v>
      </c>
      <c r="H183" t="s">
        <v>74</v>
      </c>
      <c r="I183" t="s">
        <v>26</v>
      </c>
      <c r="J183">
        <v>775.00000000000011</v>
      </c>
      <c r="K183">
        <v>450.00000000000011</v>
      </c>
      <c r="L183">
        <v>325.00000000000006</v>
      </c>
      <c r="M183">
        <v>0</v>
      </c>
      <c r="N183">
        <v>14.746774043209872</v>
      </c>
      <c r="O183">
        <v>0.58064516129032262</v>
      </c>
      <c r="P183">
        <v>0.41935483870967744</v>
      </c>
      <c r="Q183">
        <v>0.41935483870967744</v>
      </c>
      <c r="R183">
        <v>450.00000000000011</v>
      </c>
      <c r="S183">
        <v>325.00000000000006</v>
      </c>
      <c r="T183">
        <v>325.00000000000006</v>
      </c>
      <c r="U183">
        <v>5.3088386555555545</v>
      </c>
      <c r="V183">
        <v>0.23889773949999998</v>
      </c>
      <c r="W183" t="e">
        <v>#VALUE!</v>
      </c>
    </row>
    <row r="184" spans="1:23" ht="13.75" hidden="1" x14ac:dyDescent="0.25">
      <c r="A184">
        <v>2</v>
      </c>
      <c r="B184" s="2">
        <v>43172</v>
      </c>
      <c r="C184" t="s">
        <v>23</v>
      </c>
      <c r="D184" t="s">
        <v>24</v>
      </c>
      <c r="E184">
        <v>200</v>
      </c>
      <c r="F184">
        <v>450</v>
      </c>
      <c r="G184" t="s">
        <v>34</v>
      </c>
      <c r="H184" t="s">
        <v>88</v>
      </c>
      <c r="I184" t="s">
        <v>26</v>
      </c>
      <c r="J184">
        <v>975</v>
      </c>
      <c r="K184">
        <v>600</v>
      </c>
      <c r="L184">
        <v>375</v>
      </c>
      <c r="M184">
        <v>0</v>
      </c>
      <c r="N184">
        <v>19.394203625000035</v>
      </c>
      <c r="O184">
        <v>0.61538461538461542</v>
      </c>
      <c r="P184">
        <v>0.38461538461538464</v>
      </c>
      <c r="Q184">
        <v>0.38461538461538464</v>
      </c>
      <c r="R184">
        <v>600</v>
      </c>
      <c r="S184">
        <v>375</v>
      </c>
      <c r="T184">
        <v>375</v>
      </c>
      <c r="U184">
        <v>7.7576814500000113</v>
      </c>
      <c r="V184">
        <v>0.46546088700000066</v>
      </c>
      <c r="W184" t="e">
        <v>#VALUE!</v>
      </c>
    </row>
    <row r="185" spans="1:23" ht="13.75" hidden="1" x14ac:dyDescent="0.25">
      <c r="A185">
        <v>2</v>
      </c>
      <c r="B185" s="2">
        <v>43172</v>
      </c>
      <c r="C185" t="s">
        <v>23</v>
      </c>
      <c r="D185" t="s">
        <v>24</v>
      </c>
      <c r="E185">
        <v>150</v>
      </c>
      <c r="F185">
        <v>150</v>
      </c>
      <c r="G185" t="s">
        <v>35</v>
      </c>
      <c r="H185" t="s">
        <v>67</v>
      </c>
      <c r="I185" t="s">
        <v>26</v>
      </c>
      <c r="J185">
        <v>637.49999999999989</v>
      </c>
      <c r="K185">
        <v>412.5</v>
      </c>
      <c r="L185">
        <v>224.99999999999997</v>
      </c>
      <c r="M185">
        <v>0</v>
      </c>
      <c r="N185">
        <v>30.650329125541063</v>
      </c>
      <c r="O185">
        <v>0.6470588235294118</v>
      </c>
      <c r="P185">
        <v>0.3529411764705882</v>
      </c>
      <c r="Q185">
        <v>0.3529411764705882</v>
      </c>
      <c r="R185">
        <v>412.5</v>
      </c>
      <c r="S185">
        <v>224.99999999999997</v>
      </c>
      <c r="T185">
        <v>224.99999999999997</v>
      </c>
      <c r="U185">
        <v>11.89953954285712</v>
      </c>
      <c r="V185">
        <v>0.49085600614285624</v>
      </c>
      <c r="W185" t="e">
        <v>#VALUE!</v>
      </c>
    </row>
    <row r="186" spans="1:23" ht="13.75" hidden="1" x14ac:dyDescent="0.25">
      <c r="A186">
        <v>2</v>
      </c>
      <c r="B186" s="2">
        <v>43172</v>
      </c>
      <c r="C186" t="s">
        <v>23</v>
      </c>
      <c r="D186" t="s">
        <v>24</v>
      </c>
      <c r="E186">
        <v>150</v>
      </c>
      <c r="F186">
        <v>450</v>
      </c>
      <c r="G186" t="s">
        <v>27</v>
      </c>
      <c r="H186" t="s">
        <v>93</v>
      </c>
      <c r="I186" t="s">
        <v>26</v>
      </c>
      <c r="J186">
        <v>237.50000000000003</v>
      </c>
      <c r="K186">
        <v>187.5</v>
      </c>
      <c r="L186">
        <v>50.000000000000043</v>
      </c>
      <c r="M186">
        <v>0</v>
      </c>
      <c r="N186">
        <v>36.922556613333242</v>
      </c>
      <c r="O186">
        <v>0.78947368421052622</v>
      </c>
      <c r="P186">
        <v>0.21052631578947384</v>
      </c>
      <c r="Q186">
        <v>0.21052631578947384</v>
      </c>
      <c r="R186">
        <v>187.50000000000003</v>
      </c>
      <c r="S186">
        <v>50.00000000000005</v>
      </c>
      <c r="T186">
        <v>50.00000000000005</v>
      </c>
      <c r="U186">
        <v>8.9328765999999771</v>
      </c>
      <c r="V186">
        <v>0.1674914362499996</v>
      </c>
      <c r="W186" t="e">
        <v>#VALUE!</v>
      </c>
    </row>
    <row r="187" spans="1:23" ht="13.75" hidden="1" x14ac:dyDescent="0.25">
      <c r="A187">
        <v>2</v>
      </c>
      <c r="B187" s="2">
        <v>43172</v>
      </c>
      <c r="C187" t="s">
        <v>23</v>
      </c>
      <c r="D187" t="s">
        <v>24</v>
      </c>
      <c r="E187">
        <v>150</v>
      </c>
      <c r="F187">
        <v>600</v>
      </c>
      <c r="G187" t="s">
        <v>25</v>
      </c>
      <c r="H187" t="s">
        <v>62</v>
      </c>
      <c r="I187" t="s">
        <v>26</v>
      </c>
      <c r="J187">
        <v>300.00000000000006</v>
      </c>
      <c r="K187">
        <v>224.99999999999997</v>
      </c>
      <c r="L187">
        <v>75.000000000000057</v>
      </c>
      <c r="M187">
        <v>0</v>
      </c>
      <c r="N187">
        <v>49.378034200000137</v>
      </c>
      <c r="O187">
        <v>0.74999999999999978</v>
      </c>
      <c r="P187">
        <v>0.25000000000000017</v>
      </c>
      <c r="Q187">
        <v>0.25000000000000017</v>
      </c>
      <c r="R187">
        <v>224.99999999999997</v>
      </c>
      <c r="S187">
        <v>75.000000000000071</v>
      </c>
      <c r="T187">
        <v>75.000000000000071</v>
      </c>
      <c r="U187">
        <v>13.466736600000038</v>
      </c>
      <c r="V187">
        <v>0.30300157350000079</v>
      </c>
      <c r="W187" t="e">
        <v>#VALUE!</v>
      </c>
    </row>
    <row r="188" spans="1:23" ht="13.75" hidden="1" x14ac:dyDescent="0.25">
      <c r="A188">
        <v>2</v>
      </c>
      <c r="B188" s="2">
        <v>43172</v>
      </c>
      <c r="C188" t="s">
        <v>23</v>
      </c>
      <c r="D188" t="s">
        <v>24</v>
      </c>
      <c r="E188">
        <v>150</v>
      </c>
      <c r="F188">
        <v>600</v>
      </c>
      <c r="G188" t="s">
        <v>34</v>
      </c>
      <c r="H188" t="s">
        <v>73</v>
      </c>
      <c r="I188" t="s">
        <v>26</v>
      </c>
      <c r="J188">
        <v>225.00000000000006</v>
      </c>
      <c r="K188">
        <v>175.00000000000003</v>
      </c>
      <c r="L188">
        <v>50.000000000000036</v>
      </c>
      <c r="M188">
        <v>0</v>
      </c>
      <c r="N188">
        <v>54.016300595237915</v>
      </c>
      <c r="O188">
        <v>0.77777777777777768</v>
      </c>
      <c r="P188">
        <v>0.22222222222222232</v>
      </c>
      <c r="Q188">
        <v>0.22222222222222232</v>
      </c>
      <c r="R188">
        <v>175.00000000000006</v>
      </c>
      <c r="S188">
        <v>50.000000000000043</v>
      </c>
      <c r="T188">
        <v>50.000000000000043</v>
      </c>
      <c r="U188">
        <v>12.197229166666629</v>
      </c>
      <c r="V188">
        <v>0.2134515104166661</v>
      </c>
      <c r="W188" t="e">
        <v>#VALUE!</v>
      </c>
    </row>
    <row r="189" spans="1:23" ht="13.75" hidden="1" x14ac:dyDescent="0.25">
      <c r="A189">
        <v>2</v>
      </c>
      <c r="B189" s="2">
        <v>43172</v>
      </c>
      <c r="C189" t="s">
        <v>23</v>
      </c>
      <c r="D189" t="s">
        <v>24</v>
      </c>
      <c r="E189">
        <v>200</v>
      </c>
      <c r="F189">
        <v>450</v>
      </c>
      <c r="G189" t="s">
        <v>35</v>
      </c>
      <c r="H189" t="s">
        <v>90</v>
      </c>
      <c r="I189" t="s">
        <v>26</v>
      </c>
      <c r="J189">
        <v>975</v>
      </c>
      <c r="K189">
        <v>675</v>
      </c>
      <c r="L189">
        <v>300.00000000000006</v>
      </c>
      <c r="M189">
        <v>0</v>
      </c>
      <c r="N189">
        <v>20.480509827160454</v>
      </c>
      <c r="O189">
        <v>0.69230769230769229</v>
      </c>
      <c r="P189">
        <v>0.30769230769230776</v>
      </c>
      <c r="Q189">
        <v>0.30769230769230776</v>
      </c>
      <c r="R189">
        <v>675</v>
      </c>
      <c r="S189">
        <v>300.00000000000006</v>
      </c>
      <c r="T189">
        <v>300.00000000000006</v>
      </c>
      <c r="U189">
        <v>8.6402150833333167</v>
      </c>
      <c r="V189">
        <v>0.58321451812499892</v>
      </c>
      <c r="W189" t="e">
        <v>#VALUE!</v>
      </c>
    </row>
    <row r="190" spans="1:23" ht="13.75" hidden="1" x14ac:dyDescent="0.25">
      <c r="A190">
        <v>2</v>
      </c>
      <c r="B190" s="2">
        <v>43172</v>
      </c>
      <c r="C190" t="s">
        <v>23</v>
      </c>
      <c r="D190" t="s">
        <v>24</v>
      </c>
      <c r="E190">
        <v>250</v>
      </c>
      <c r="F190">
        <v>450</v>
      </c>
      <c r="G190" t="s">
        <v>25</v>
      </c>
      <c r="H190" t="s">
        <v>96</v>
      </c>
      <c r="I190" t="s">
        <v>26</v>
      </c>
      <c r="J190">
        <v>175.00000000000003</v>
      </c>
      <c r="K190">
        <v>137.50000000000006</v>
      </c>
      <c r="L190">
        <v>37.499999999999979</v>
      </c>
      <c r="M190">
        <v>0</v>
      </c>
      <c r="N190">
        <v>50.677910545454417</v>
      </c>
      <c r="O190">
        <v>0.78571428571428592</v>
      </c>
      <c r="P190">
        <v>0.21428571428571411</v>
      </c>
      <c r="Q190">
        <v>0.21428571428571411</v>
      </c>
      <c r="R190">
        <v>137.50000000000009</v>
      </c>
      <c r="S190">
        <v>37.499999999999979</v>
      </c>
      <c r="T190">
        <v>37.499999999999979</v>
      </c>
      <c r="U190">
        <v>9.4484239999999797</v>
      </c>
      <c r="V190">
        <v>0.12991582999999979</v>
      </c>
      <c r="W190" t="e">
        <v>#VALUE!</v>
      </c>
    </row>
    <row r="191" spans="1:23" ht="13.75" hidden="1" x14ac:dyDescent="0.25">
      <c r="A191">
        <v>2</v>
      </c>
      <c r="B191" s="2">
        <v>43172</v>
      </c>
      <c r="C191" t="s">
        <v>23</v>
      </c>
      <c r="D191" t="s">
        <v>24</v>
      </c>
      <c r="E191">
        <v>250</v>
      </c>
      <c r="F191">
        <v>150</v>
      </c>
      <c r="G191" t="s">
        <v>25</v>
      </c>
      <c r="H191" t="s">
        <v>86</v>
      </c>
      <c r="I191" t="s">
        <v>26</v>
      </c>
      <c r="J191">
        <v>375.00000000000011</v>
      </c>
      <c r="K191">
        <v>300.00000000000006</v>
      </c>
      <c r="L191">
        <v>75.000000000000071</v>
      </c>
      <c r="M191">
        <v>0</v>
      </c>
      <c r="N191">
        <v>22.865883039999968</v>
      </c>
      <c r="O191">
        <v>0.79999999999999993</v>
      </c>
      <c r="P191">
        <v>0.20000000000000012</v>
      </c>
      <c r="Q191">
        <v>0.20000000000000012</v>
      </c>
      <c r="R191">
        <v>300.00000000000006</v>
      </c>
      <c r="S191">
        <v>75.000000000000071</v>
      </c>
      <c r="T191">
        <v>75.000000000000071</v>
      </c>
      <c r="U191">
        <v>7.127028479999991</v>
      </c>
      <c r="V191">
        <v>0.21381085439999978</v>
      </c>
      <c r="W191" t="e">
        <v>#VALUE!</v>
      </c>
    </row>
    <row r="192" spans="1:23" ht="13.75" hidden="1" x14ac:dyDescent="0.25">
      <c r="A192">
        <v>2</v>
      </c>
      <c r="B192" s="2">
        <v>43172</v>
      </c>
      <c r="C192" t="s">
        <v>23</v>
      </c>
      <c r="D192" t="s">
        <v>24</v>
      </c>
      <c r="E192">
        <v>150</v>
      </c>
      <c r="F192">
        <v>450</v>
      </c>
      <c r="G192" t="s">
        <v>34</v>
      </c>
      <c r="H192" t="s">
        <v>82</v>
      </c>
      <c r="I192" t="s">
        <v>26</v>
      </c>
      <c r="J192">
        <v>450.00000000000006</v>
      </c>
      <c r="K192">
        <v>362.50000000000006</v>
      </c>
      <c r="L192">
        <v>87.500000000000028</v>
      </c>
      <c r="M192">
        <v>0</v>
      </c>
      <c r="N192">
        <v>24.012006332413851</v>
      </c>
      <c r="O192">
        <v>0.80555555555555558</v>
      </c>
      <c r="P192">
        <v>0.19444444444444448</v>
      </c>
      <c r="Q192">
        <v>0.19444444444444448</v>
      </c>
      <c r="R192">
        <v>362.50000000000011</v>
      </c>
      <c r="S192">
        <v>87.500000000000043</v>
      </c>
      <c r="T192">
        <v>87.500000000000043</v>
      </c>
      <c r="U192">
        <v>8.492051020000023</v>
      </c>
      <c r="V192">
        <v>0.3078368494750009</v>
      </c>
      <c r="W192" t="e">
        <v>#VALUE!</v>
      </c>
    </row>
    <row r="193" spans="1:23" ht="13.75" hidden="1" x14ac:dyDescent="0.25">
      <c r="A193">
        <v>2</v>
      </c>
      <c r="B193" s="2">
        <v>43172</v>
      </c>
      <c r="C193" t="s">
        <v>23</v>
      </c>
      <c r="D193" t="s">
        <v>24</v>
      </c>
      <c r="E193">
        <v>250</v>
      </c>
      <c r="F193">
        <v>600</v>
      </c>
      <c r="G193" t="s">
        <v>34</v>
      </c>
      <c r="H193" t="s">
        <v>81</v>
      </c>
      <c r="I193" t="s">
        <v>26</v>
      </c>
      <c r="J193">
        <v>1134.943181818182</v>
      </c>
      <c r="K193">
        <v>747.72727272727298</v>
      </c>
      <c r="L193">
        <v>387.21590909090924</v>
      </c>
      <c r="M193">
        <v>0</v>
      </c>
      <c r="N193">
        <v>16.728003274107138</v>
      </c>
      <c r="O193">
        <v>0.65882352941176481</v>
      </c>
      <c r="P193">
        <v>0.34117647058823536</v>
      </c>
      <c r="Q193">
        <v>0.34117647058823536</v>
      </c>
      <c r="R193">
        <v>747.72727272727275</v>
      </c>
      <c r="S193">
        <v>387.21590909090912</v>
      </c>
      <c r="T193">
        <v>387.21590909090912</v>
      </c>
      <c r="U193">
        <v>33.442434131764699</v>
      </c>
      <c r="V193">
        <v>2.5005820066705877</v>
      </c>
      <c r="W193" t="e">
        <v>#VALUE!</v>
      </c>
    </row>
    <row r="194" spans="1:23" ht="13.75" hidden="1" x14ac:dyDescent="0.25">
      <c r="A194">
        <v>3</v>
      </c>
      <c r="B194" s="2">
        <v>43200</v>
      </c>
      <c r="C194" t="s">
        <v>23</v>
      </c>
      <c r="D194" t="s">
        <v>24</v>
      </c>
      <c r="E194">
        <v>150</v>
      </c>
      <c r="F194">
        <v>450</v>
      </c>
      <c r="G194" t="s">
        <v>25</v>
      </c>
      <c r="H194" t="s">
        <v>41</v>
      </c>
      <c r="I194" t="s">
        <v>26</v>
      </c>
      <c r="J194">
        <v>3219.0476190476193</v>
      </c>
      <c r="K194">
        <v>1671.4285714285716</v>
      </c>
      <c r="L194">
        <v>1547.6190476190475</v>
      </c>
      <c r="M194">
        <v>0</v>
      </c>
      <c r="N194">
        <v>44.018485050793593</v>
      </c>
      <c r="O194">
        <v>0.51923076923076927</v>
      </c>
      <c r="P194">
        <v>0.48076923076923073</v>
      </c>
      <c r="Q194">
        <v>0.48076923076923073</v>
      </c>
      <c r="R194">
        <v>1671.4285714285718</v>
      </c>
      <c r="S194">
        <v>1547.6190476190475</v>
      </c>
      <c r="T194">
        <v>1547.6190476190475</v>
      </c>
      <c r="U194">
        <v>31.786144961538422</v>
      </c>
      <c r="V194">
        <v>5.312827086428566</v>
      </c>
      <c r="W194" t="e">
        <v>#VALUE!</v>
      </c>
    </row>
    <row r="195" spans="1:23" ht="13.75" hidden="1" x14ac:dyDescent="0.25">
      <c r="A195">
        <v>3</v>
      </c>
      <c r="B195" s="2">
        <v>43200</v>
      </c>
      <c r="C195" t="s">
        <v>23</v>
      </c>
      <c r="D195" t="s">
        <v>24</v>
      </c>
      <c r="E195">
        <v>200</v>
      </c>
      <c r="F195">
        <v>450</v>
      </c>
      <c r="G195" t="s">
        <v>25</v>
      </c>
      <c r="H195" t="s">
        <v>43</v>
      </c>
      <c r="I195" t="s">
        <v>26</v>
      </c>
      <c r="J195">
        <v>1401.3157894736846</v>
      </c>
      <c r="K195">
        <v>1214.4736842105262</v>
      </c>
      <c r="L195">
        <v>186.842105263158</v>
      </c>
      <c r="M195">
        <v>0</v>
      </c>
      <c r="N195">
        <v>51.888766884615357</v>
      </c>
      <c r="O195">
        <v>0.86666666666666659</v>
      </c>
      <c r="P195">
        <v>0.13333333333333341</v>
      </c>
      <c r="Q195">
        <v>0.13333333333333341</v>
      </c>
      <c r="R195">
        <v>1214.4736842105265</v>
      </c>
      <c r="S195">
        <v>186.84210526315806</v>
      </c>
      <c r="T195">
        <v>186.84210526315806</v>
      </c>
      <c r="U195">
        <v>64.243235190476142</v>
      </c>
      <c r="V195">
        <v>7.8021718527380903</v>
      </c>
      <c r="W195" t="e">
        <v>#VALUE!</v>
      </c>
    </row>
    <row r="196" spans="1:23" ht="13.75" hidden="1" x14ac:dyDescent="0.25">
      <c r="A196">
        <v>3</v>
      </c>
      <c r="B196" s="2">
        <v>43200</v>
      </c>
      <c r="C196" t="s">
        <v>23</v>
      </c>
      <c r="D196" t="s">
        <v>24</v>
      </c>
      <c r="E196">
        <v>200</v>
      </c>
      <c r="F196">
        <v>300</v>
      </c>
      <c r="G196" t="s">
        <v>27</v>
      </c>
      <c r="H196" t="s">
        <v>46</v>
      </c>
      <c r="I196" t="s">
        <v>26</v>
      </c>
      <c r="J196">
        <v>1872.282608695652</v>
      </c>
      <c r="K196">
        <v>989.13043478260875</v>
      </c>
      <c r="L196">
        <v>883.1521739130435</v>
      </c>
      <c r="M196">
        <v>0</v>
      </c>
      <c r="N196">
        <v>27.39398920227271</v>
      </c>
      <c r="O196">
        <v>0.52830188679245282</v>
      </c>
      <c r="P196">
        <v>0.47169811320754718</v>
      </c>
      <c r="Q196">
        <v>0.47169811320754718</v>
      </c>
      <c r="R196">
        <v>989.13043478260863</v>
      </c>
      <c r="S196">
        <v>883.15217391304338</v>
      </c>
      <c r="T196">
        <v>883.15217391304338</v>
      </c>
      <c r="U196">
        <v>27.971664890222961</v>
      </c>
      <c r="V196">
        <v>2.7667625054459668</v>
      </c>
      <c r="W196" t="e">
        <v>#VALUE!</v>
      </c>
    </row>
    <row r="197" spans="1:23" ht="13.75" hidden="1" x14ac:dyDescent="0.25">
      <c r="A197">
        <v>3</v>
      </c>
      <c r="B197" s="2">
        <v>43200</v>
      </c>
      <c r="C197" t="s">
        <v>23</v>
      </c>
      <c r="D197" t="s">
        <v>24</v>
      </c>
      <c r="E197">
        <v>150</v>
      </c>
      <c r="F197">
        <v>150</v>
      </c>
      <c r="G197" t="s">
        <v>25</v>
      </c>
      <c r="H197" t="s">
        <v>48</v>
      </c>
      <c r="I197" t="s">
        <v>26</v>
      </c>
      <c r="J197">
        <v>950.00000000000011</v>
      </c>
      <c r="K197">
        <v>566.34615384615404</v>
      </c>
      <c r="L197">
        <v>383.65384615384619</v>
      </c>
      <c r="M197">
        <v>0</v>
      </c>
      <c r="N197">
        <v>45.832610806451562</v>
      </c>
      <c r="O197">
        <v>0.59615384615384615</v>
      </c>
      <c r="P197">
        <v>0.40384615384615385</v>
      </c>
      <c r="Q197">
        <v>0.40384615384615385</v>
      </c>
      <c r="R197">
        <v>566.34615384615392</v>
      </c>
      <c r="S197">
        <v>383.65384615384625</v>
      </c>
      <c r="T197">
        <v>383.65384615384625</v>
      </c>
      <c r="U197">
        <v>43.054876818181775</v>
      </c>
      <c r="V197">
        <v>2.4383963890297182</v>
      </c>
      <c r="W197" t="e">
        <v>#VALUE!</v>
      </c>
    </row>
    <row r="198" spans="1:23" ht="13.75" hidden="1" x14ac:dyDescent="0.25">
      <c r="A198">
        <v>3</v>
      </c>
      <c r="B198" s="2">
        <v>43200</v>
      </c>
      <c r="C198" t="s">
        <v>23</v>
      </c>
      <c r="D198" t="s">
        <v>24</v>
      </c>
      <c r="E198">
        <v>200</v>
      </c>
      <c r="F198">
        <v>300</v>
      </c>
      <c r="G198" t="s">
        <v>34</v>
      </c>
      <c r="H198" t="s">
        <v>50</v>
      </c>
      <c r="I198" t="s">
        <v>26</v>
      </c>
      <c r="J198">
        <v>1921.0227272727275</v>
      </c>
      <c r="K198">
        <v>823.29545454545462</v>
      </c>
      <c r="L198">
        <v>1019.3181818181818</v>
      </c>
      <c r="M198">
        <v>78.409090909090949</v>
      </c>
      <c r="N198">
        <v>33.924133700892838</v>
      </c>
      <c r="O198">
        <v>0.42857142857142855</v>
      </c>
      <c r="P198">
        <v>0.53061224489795911</v>
      </c>
      <c r="Q198">
        <v>0.53061224489795911</v>
      </c>
      <c r="R198">
        <v>823.29545454545462</v>
      </c>
      <c r="S198">
        <v>1019.3181818181818</v>
      </c>
      <c r="T198">
        <v>1019.3181818181818</v>
      </c>
      <c r="U198">
        <v>27.813575456632638</v>
      </c>
      <c r="V198">
        <v>2.2898790248102667</v>
      </c>
      <c r="W198" t="e">
        <v>#VALUE!</v>
      </c>
    </row>
    <row r="199" spans="1:23" ht="13.75" hidden="1" x14ac:dyDescent="0.25">
      <c r="A199">
        <v>3</v>
      </c>
      <c r="B199" s="2">
        <v>43200</v>
      </c>
      <c r="C199" t="s">
        <v>23</v>
      </c>
      <c r="D199" t="s">
        <v>24</v>
      </c>
      <c r="E199">
        <v>250</v>
      </c>
      <c r="F199">
        <v>600</v>
      </c>
      <c r="G199" t="s">
        <v>27</v>
      </c>
      <c r="H199" t="s">
        <v>53</v>
      </c>
      <c r="I199" t="s">
        <v>26</v>
      </c>
      <c r="J199">
        <v>1645</v>
      </c>
      <c r="K199">
        <v>980</v>
      </c>
      <c r="L199">
        <v>665.00000000000011</v>
      </c>
      <c r="M199">
        <v>0</v>
      </c>
      <c r="N199">
        <v>31.001878731999984</v>
      </c>
      <c r="O199">
        <v>0.5957446808510638</v>
      </c>
      <c r="P199">
        <v>0.40425531914893625</v>
      </c>
      <c r="Q199">
        <v>0.40425531914893625</v>
      </c>
      <c r="R199">
        <v>980</v>
      </c>
      <c r="S199">
        <v>665.00000000000011</v>
      </c>
      <c r="T199">
        <v>665.00000000000011</v>
      </c>
      <c r="U199">
        <v>23.985979676595736</v>
      </c>
      <c r="V199">
        <v>2.3506260083063824</v>
      </c>
      <c r="W199" t="e">
        <v>#VALUE!</v>
      </c>
    </row>
    <row r="200" spans="1:23" ht="13.75" hidden="1" x14ac:dyDescent="0.25">
      <c r="A200">
        <v>3</v>
      </c>
      <c r="B200" s="2">
        <v>43200</v>
      </c>
      <c r="C200" t="s">
        <v>23</v>
      </c>
      <c r="D200" t="s">
        <v>24</v>
      </c>
      <c r="E200">
        <v>250</v>
      </c>
      <c r="F200">
        <v>150</v>
      </c>
      <c r="G200" t="s">
        <v>35</v>
      </c>
      <c r="H200" t="s">
        <v>55</v>
      </c>
      <c r="I200" t="s">
        <v>26</v>
      </c>
      <c r="J200">
        <v>3033.333333333333</v>
      </c>
      <c r="K200">
        <v>1575</v>
      </c>
      <c r="L200">
        <v>1458.3333333333333</v>
      </c>
      <c r="M200">
        <v>0</v>
      </c>
      <c r="N200">
        <v>51.088843869444368</v>
      </c>
      <c r="O200">
        <v>0.51923076923076927</v>
      </c>
      <c r="P200">
        <v>0.48076923076923073</v>
      </c>
      <c r="Q200">
        <v>0.48076923076923073</v>
      </c>
      <c r="R200">
        <v>1575</v>
      </c>
      <c r="S200">
        <v>1458.333333333333</v>
      </c>
      <c r="T200">
        <v>1458.333333333333</v>
      </c>
      <c r="U200">
        <v>41.884578475961476</v>
      </c>
      <c r="V200">
        <v>6.5968211099639333</v>
      </c>
      <c r="W200" t="e">
        <v>#VALUE!</v>
      </c>
    </row>
    <row r="201" spans="1:23" ht="13.75" x14ac:dyDescent="0.25">
      <c r="A201">
        <v>3</v>
      </c>
      <c r="B201" s="2">
        <v>43200</v>
      </c>
      <c r="C201" t="s">
        <v>23</v>
      </c>
      <c r="D201" t="s">
        <v>24</v>
      </c>
      <c r="E201">
        <v>200</v>
      </c>
      <c r="F201">
        <v>300</v>
      </c>
      <c r="G201" t="s">
        <v>35</v>
      </c>
      <c r="H201" t="s">
        <v>56</v>
      </c>
      <c r="I201" t="s">
        <v>26</v>
      </c>
      <c r="J201">
        <v>5240.625</v>
      </c>
      <c r="K201">
        <v>2284.375</v>
      </c>
      <c r="L201">
        <v>2956.25</v>
      </c>
      <c r="M201">
        <v>0</v>
      </c>
      <c r="N201">
        <v>67.339907896732058</v>
      </c>
      <c r="O201">
        <v>0.4358974358974359</v>
      </c>
      <c r="P201">
        <v>0.5641025641025641</v>
      </c>
      <c r="Q201">
        <v>0.5641025641025641</v>
      </c>
      <c r="R201">
        <v>2284.3750000000005</v>
      </c>
      <c r="S201">
        <v>2956.2500000000005</v>
      </c>
      <c r="T201">
        <v>2956.2500000000005</v>
      </c>
      <c r="U201">
        <v>48.120152763532779</v>
      </c>
      <c r="V201">
        <v>10.992447396919522</v>
      </c>
      <c r="W201" t="e">
        <v>#VALUE!</v>
      </c>
    </row>
    <row r="202" spans="1:23" ht="13.75" hidden="1" x14ac:dyDescent="0.25">
      <c r="A202">
        <v>3</v>
      </c>
      <c r="B202" s="2">
        <v>43200</v>
      </c>
      <c r="C202" t="s">
        <v>23</v>
      </c>
      <c r="D202" t="s">
        <v>24</v>
      </c>
      <c r="E202">
        <v>200</v>
      </c>
      <c r="F202">
        <v>150</v>
      </c>
      <c r="G202" t="s">
        <v>27</v>
      </c>
      <c r="H202" t="s">
        <v>57</v>
      </c>
      <c r="I202" t="s">
        <v>26</v>
      </c>
      <c r="J202">
        <v>2781.2500000000005</v>
      </c>
      <c r="K202">
        <v>1792.3611111111115</v>
      </c>
      <c r="L202">
        <v>988.88888888888937</v>
      </c>
      <c r="M202">
        <v>0</v>
      </c>
      <c r="N202">
        <v>70.455454986206888</v>
      </c>
      <c r="O202">
        <v>0.64444444444444438</v>
      </c>
      <c r="P202">
        <v>0.35555555555555562</v>
      </c>
      <c r="Q202">
        <v>0.35555555555555562</v>
      </c>
      <c r="R202">
        <v>1792.3611111111113</v>
      </c>
      <c r="S202">
        <v>988.88888888888926</v>
      </c>
      <c r="T202">
        <v>988.88888888888926</v>
      </c>
      <c r="U202">
        <v>53.768636699999995</v>
      </c>
      <c r="V202">
        <v>9.6372813418541678</v>
      </c>
      <c r="W202" t="e">
        <v>#VALUE!</v>
      </c>
    </row>
    <row r="203" spans="1:23" ht="13.75" hidden="1" x14ac:dyDescent="0.25">
      <c r="A203">
        <v>3</v>
      </c>
      <c r="B203" s="2">
        <v>43200</v>
      </c>
      <c r="C203" t="s">
        <v>23</v>
      </c>
      <c r="D203" t="s">
        <v>24</v>
      </c>
      <c r="E203">
        <v>200</v>
      </c>
      <c r="F203">
        <v>600</v>
      </c>
      <c r="G203" t="s">
        <v>25</v>
      </c>
      <c r="H203" t="s">
        <v>58</v>
      </c>
      <c r="I203" t="s">
        <v>26</v>
      </c>
      <c r="J203">
        <v>1481.6176470588234</v>
      </c>
      <c r="K203">
        <v>1003.6764705882354</v>
      </c>
      <c r="L203">
        <v>477.94117647058812</v>
      </c>
      <c r="M203">
        <v>0</v>
      </c>
      <c r="N203">
        <v>62.365612885714299</v>
      </c>
      <c r="O203">
        <v>0.67741935483870974</v>
      </c>
      <c r="P203">
        <v>0.32258064516129026</v>
      </c>
      <c r="Q203">
        <v>0.32258064516129026</v>
      </c>
      <c r="R203">
        <v>1003.6764705882355</v>
      </c>
      <c r="S203">
        <v>477.94117647058818</v>
      </c>
      <c r="T203">
        <v>477.94117647058818</v>
      </c>
      <c r="U203">
        <v>44.333978096774217</v>
      </c>
      <c r="V203">
        <v>4.4496970663306481</v>
      </c>
      <c r="W203" t="e">
        <v>#VALUE!</v>
      </c>
    </row>
    <row r="204" spans="1:23" ht="13.75" hidden="1" x14ac:dyDescent="0.25">
      <c r="A204">
        <v>3</v>
      </c>
      <c r="B204" s="2">
        <v>43200</v>
      </c>
      <c r="C204" t="s">
        <v>23</v>
      </c>
      <c r="D204" t="s">
        <v>24</v>
      </c>
      <c r="E204">
        <v>200</v>
      </c>
      <c r="F204">
        <v>300</v>
      </c>
      <c r="G204" t="s">
        <v>25</v>
      </c>
      <c r="H204" t="s">
        <v>59</v>
      </c>
      <c r="I204" t="s">
        <v>26</v>
      </c>
      <c r="J204">
        <v>2597.368421052633</v>
      </c>
      <c r="K204">
        <v>1298.6842105263165</v>
      </c>
      <c r="L204">
        <v>1175.0000000000005</v>
      </c>
      <c r="M204">
        <v>123.68421052631594</v>
      </c>
      <c r="N204">
        <v>49.629702041071411</v>
      </c>
      <c r="O204">
        <v>0.5</v>
      </c>
      <c r="P204">
        <v>0.45238095238095233</v>
      </c>
      <c r="Q204">
        <v>0.45238095238095233</v>
      </c>
      <c r="R204">
        <v>1298.6842105263163</v>
      </c>
      <c r="S204">
        <v>1175.0000000000002</v>
      </c>
      <c r="T204">
        <v>1175.0000000000002</v>
      </c>
      <c r="U204">
        <v>38.965468544642846</v>
      </c>
      <c r="V204">
        <v>5.0603838754687498</v>
      </c>
      <c r="W204" t="e">
        <v>#VALUE!</v>
      </c>
    </row>
    <row r="205" spans="1:23" ht="13.75" hidden="1" x14ac:dyDescent="0.25">
      <c r="A205">
        <v>3</v>
      </c>
      <c r="B205" s="2">
        <v>43200</v>
      </c>
      <c r="C205" t="s">
        <v>23</v>
      </c>
      <c r="D205" t="s">
        <v>24</v>
      </c>
      <c r="E205">
        <v>250</v>
      </c>
      <c r="F205">
        <v>300</v>
      </c>
      <c r="G205" t="s">
        <v>35</v>
      </c>
      <c r="H205" t="s">
        <v>60</v>
      </c>
      <c r="I205" t="s">
        <v>26</v>
      </c>
      <c r="J205">
        <v>2510.227272727273</v>
      </c>
      <c r="K205">
        <v>1495.4545454545457</v>
      </c>
      <c r="L205">
        <v>1014.7727272727276</v>
      </c>
      <c r="M205">
        <v>0</v>
      </c>
      <c r="N205">
        <v>27.82503407142859</v>
      </c>
      <c r="O205">
        <v>0.5957446808510638</v>
      </c>
      <c r="P205">
        <v>0.40425531914893625</v>
      </c>
      <c r="Q205">
        <v>0.40425531914893625</v>
      </c>
      <c r="R205">
        <v>1495.4545454545455</v>
      </c>
      <c r="S205">
        <v>1014.7727272727276</v>
      </c>
      <c r="T205">
        <v>1014.7727272727276</v>
      </c>
      <c r="U205">
        <v>24.312370195744691</v>
      </c>
      <c r="V205">
        <v>3.6358044520000017</v>
      </c>
      <c r="W205" t="e">
        <v>#VALUE!</v>
      </c>
    </row>
    <row r="206" spans="1:23" ht="13.75" hidden="1" x14ac:dyDescent="0.25">
      <c r="A206">
        <v>3</v>
      </c>
      <c r="B206" s="2">
        <v>43200</v>
      </c>
      <c r="C206" t="s">
        <v>23</v>
      </c>
      <c r="D206" t="s">
        <v>24</v>
      </c>
      <c r="E206">
        <v>250</v>
      </c>
      <c r="F206">
        <v>300</v>
      </c>
      <c r="G206" t="s">
        <v>34</v>
      </c>
      <c r="H206" t="s">
        <v>61</v>
      </c>
      <c r="I206" t="s">
        <v>26</v>
      </c>
      <c r="J206">
        <v>2959.8214285714289</v>
      </c>
      <c r="K206">
        <v>1001.7857142857143</v>
      </c>
      <c r="L206">
        <v>1684.8214285714287</v>
      </c>
      <c r="M206">
        <v>273.21428571428595</v>
      </c>
      <c r="N206">
        <v>38.576828695959556</v>
      </c>
      <c r="O206">
        <v>0.33846153846153842</v>
      </c>
      <c r="P206">
        <v>0.56923076923076921</v>
      </c>
      <c r="Q206">
        <v>0.56923076923076921</v>
      </c>
      <c r="R206">
        <v>1001.7857142857143</v>
      </c>
      <c r="S206">
        <v>1684.8214285714287</v>
      </c>
      <c r="T206">
        <v>1684.8214285714287</v>
      </c>
      <c r="U206">
        <v>54.56561762735037</v>
      </c>
      <c r="V206">
        <v>5.4663056230256357</v>
      </c>
      <c r="W206" t="e">
        <v>#VALUE!</v>
      </c>
    </row>
    <row r="207" spans="1:23" ht="13.75" hidden="1" x14ac:dyDescent="0.25">
      <c r="A207">
        <v>3</v>
      </c>
      <c r="B207" s="2">
        <v>43200</v>
      </c>
      <c r="C207" t="s">
        <v>23</v>
      </c>
      <c r="D207" t="s">
        <v>24</v>
      </c>
      <c r="E207">
        <v>150</v>
      </c>
      <c r="F207">
        <v>600</v>
      </c>
      <c r="G207" t="s">
        <v>25</v>
      </c>
      <c r="H207" t="s">
        <v>62</v>
      </c>
      <c r="I207" t="s">
        <v>26</v>
      </c>
      <c r="J207">
        <v>1110.0000000000002</v>
      </c>
      <c r="K207">
        <v>666.00000000000011</v>
      </c>
      <c r="L207">
        <v>444.00000000000011</v>
      </c>
      <c r="M207">
        <v>0</v>
      </c>
      <c r="N207">
        <v>37.648014617283977</v>
      </c>
      <c r="O207">
        <v>0.6</v>
      </c>
      <c r="P207">
        <v>0.4</v>
      </c>
      <c r="Q207">
        <v>0.4</v>
      </c>
      <c r="R207">
        <v>666.00000000000023</v>
      </c>
      <c r="S207">
        <v>444.00000000000023</v>
      </c>
      <c r="T207">
        <v>444.00000000000023</v>
      </c>
      <c r="U207">
        <v>50.421448148148194</v>
      </c>
      <c r="V207">
        <v>3.358068446666671</v>
      </c>
      <c r="W207" t="e">
        <v>#VALUE!</v>
      </c>
    </row>
    <row r="208" spans="1:23" ht="13.75" hidden="1" x14ac:dyDescent="0.25">
      <c r="A208">
        <v>3</v>
      </c>
      <c r="B208" s="2">
        <v>43200</v>
      </c>
      <c r="C208" t="s">
        <v>23</v>
      </c>
      <c r="D208" t="s">
        <v>24</v>
      </c>
      <c r="E208">
        <v>250</v>
      </c>
      <c r="F208">
        <v>450</v>
      </c>
      <c r="G208" t="s">
        <v>35</v>
      </c>
      <c r="H208" t="s">
        <v>63</v>
      </c>
      <c r="I208" t="s">
        <v>26</v>
      </c>
      <c r="J208">
        <v>7218.75</v>
      </c>
      <c r="K208">
        <v>2797.2656250000005</v>
      </c>
      <c r="L208">
        <v>3970.3124999999995</v>
      </c>
      <c r="M208">
        <v>451.171875</v>
      </c>
      <c r="N208">
        <v>18.452235420161255</v>
      </c>
      <c r="O208">
        <v>0.38750000000000007</v>
      </c>
      <c r="P208">
        <v>0.54999999999999993</v>
      </c>
      <c r="Q208">
        <v>0.54999999999999993</v>
      </c>
      <c r="R208">
        <v>2797.2656250000005</v>
      </c>
      <c r="S208">
        <v>3970.3124999999995</v>
      </c>
      <c r="T208">
        <v>3970.3124999999995</v>
      </c>
      <c r="U208">
        <v>23.347726449999961</v>
      </c>
      <c r="V208">
        <v>6.5309792620488176</v>
      </c>
      <c r="W208" t="e">
        <v>#VALUE!</v>
      </c>
    </row>
    <row r="209" spans="1:23" ht="13.75" hidden="1" x14ac:dyDescent="0.25">
      <c r="A209">
        <v>3</v>
      </c>
      <c r="B209" s="2">
        <v>43200</v>
      </c>
      <c r="C209" t="s">
        <v>23</v>
      </c>
      <c r="D209" t="s">
        <v>24</v>
      </c>
      <c r="E209">
        <v>250</v>
      </c>
      <c r="F209">
        <v>150</v>
      </c>
      <c r="G209" t="s">
        <v>34</v>
      </c>
      <c r="H209" t="s">
        <v>64</v>
      </c>
      <c r="I209" t="s">
        <v>26</v>
      </c>
      <c r="J209">
        <v>2301.086956521739</v>
      </c>
      <c r="K209">
        <v>1110.869565217391</v>
      </c>
      <c r="L209">
        <v>1190.2173913043478</v>
      </c>
      <c r="M209">
        <v>0</v>
      </c>
      <c r="N209">
        <v>41.642906204081605</v>
      </c>
      <c r="O209">
        <v>0.48275862068965514</v>
      </c>
      <c r="P209">
        <v>0.51724137931034486</v>
      </c>
      <c r="Q209">
        <v>0.51724137931034486</v>
      </c>
      <c r="R209">
        <v>1110.8695652173913</v>
      </c>
      <c r="S209">
        <v>1190.2173913043478</v>
      </c>
      <c r="T209">
        <v>1190.2173913043478</v>
      </c>
      <c r="U209">
        <v>57.797481886699472</v>
      </c>
      <c r="V209">
        <v>6.4205463574137891</v>
      </c>
      <c r="W209" t="e">
        <v>#VALUE!</v>
      </c>
    </row>
    <row r="210" spans="1:23" ht="13.75" hidden="1" x14ac:dyDescent="0.25">
      <c r="A210">
        <v>3</v>
      </c>
      <c r="B210" s="2">
        <v>43200</v>
      </c>
      <c r="C210" t="s">
        <v>23</v>
      </c>
      <c r="D210" t="s">
        <v>24</v>
      </c>
      <c r="E210">
        <v>150</v>
      </c>
      <c r="F210">
        <v>450</v>
      </c>
      <c r="G210" t="s">
        <v>35</v>
      </c>
      <c r="H210" t="s">
        <v>65</v>
      </c>
      <c r="I210" t="s">
        <v>26</v>
      </c>
      <c r="J210">
        <v>2062.5000000000005</v>
      </c>
      <c r="K210">
        <v>890.62500000000045</v>
      </c>
      <c r="L210">
        <v>1171.8750000000002</v>
      </c>
      <c r="M210">
        <v>0</v>
      </c>
      <c r="N210">
        <v>19.696673566563451</v>
      </c>
      <c r="O210">
        <v>0.43181818181818188</v>
      </c>
      <c r="P210">
        <v>0.56818181818181812</v>
      </c>
      <c r="Q210">
        <v>0.56818181818181812</v>
      </c>
      <c r="R210">
        <v>890.62500000000034</v>
      </c>
      <c r="S210">
        <v>1171.8750000000002</v>
      </c>
      <c r="T210">
        <v>1171.8750000000002</v>
      </c>
      <c r="U210">
        <v>18.096556951871641</v>
      </c>
      <c r="V210">
        <v>1.6117246035260686</v>
      </c>
      <c r="W210" t="e">
        <v>#VALUE!</v>
      </c>
    </row>
    <row r="211" spans="1:23" ht="13.75" hidden="1" x14ac:dyDescent="0.25">
      <c r="A211">
        <v>3</v>
      </c>
      <c r="B211" s="2">
        <v>43200</v>
      </c>
      <c r="C211" t="s">
        <v>23</v>
      </c>
      <c r="D211" t="s">
        <v>24</v>
      </c>
      <c r="E211">
        <v>250</v>
      </c>
      <c r="F211">
        <v>150</v>
      </c>
      <c r="G211" t="s">
        <v>27</v>
      </c>
      <c r="H211" t="s">
        <v>66</v>
      </c>
      <c r="I211" t="s">
        <v>26</v>
      </c>
      <c r="J211">
        <v>3657.0000000000005</v>
      </c>
      <c r="K211">
        <v>2120.0000000000005</v>
      </c>
      <c r="L211">
        <v>1537.0000000000005</v>
      </c>
      <c r="M211">
        <v>0</v>
      </c>
      <c r="N211">
        <v>19.18191729523809</v>
      </c>
      <c r="O211">
        <v>0.57971014492753625</v>
      </c>
      <c r="P211">
        <v>0.4202898550724638</v>
      </c>
      <c r="Q211">
        <v>0.4202898550724638</v>
      </c>
      <c r="R211">
        <v>2120.0000000000005</v>
      </c>
      <c r="S211">
        <v>1537.0000000000005</v>
      </c>
      <c r="T211">
        <v>1537.0000000000005</v>
      </c>
      <c r="U211">
        <v>17.37492508626638</v>
      </c>
      <c r="V211">
        <v>3.6834841182884732</v>
      </c>
      <c r="W211" t="e">
        <v>#VALUE!</v>
      </c>
    </row>
    <row r="212" spans="1:23" ht="13.75" hidden="1" x14ac:dyDescent="0.25">
      <c r="A212">
        <v>3</v>
      </c>
      <c r="B212" s="2">
        <v>43200</v>
      </c>
      <c r="C212" t="s">
        <v>23</v>
      </c>
      <c r="D212" t="s">
        <v>24</v>
      </c>
      <c r="E212">
        <v>150</v>
      </c>
      <c r="F212">
        <v>150</v>
      </c>
      <c r="G212" t="s">
        <v>35</v>
      </c>
      <c r="H212" t="s">
        <v>67</v>
      </c>
      <c r="I212" t="s">
        <v>26</v>
      </c>
      <c r="J212">
        <v>3756.4516129032259</v>
      </c>
      <c r="K212">
        <v>1436.2903225806451</v>
      </c>
      <c r="L212">
        <v>2209.6774193548381</v>
      </c>
      <c r="M212">
        <v>110.48387096774202</v>
      </c>
      <c r="N212">
        <v>15.294906125349641</v>
      </c>
      <c r="O212">
        <v>0.38235294117647062</v>
      </c>
      <c r="P212">
        <v>0.58823529411764697</v>
      </c>
      <c r="Q212">
        <v>0.58823529411764697</v>
      </c>
      <c r="R212">
        <v>1436.2903225806454</v>
      </c>
      <c r="S212">
        <v>2209.6774193548385</v>
      </c>
      <c r="T212">
        <v>2209.6774193548385</v>
      </c>
      <c r="U212">
        <v>15.234422067513364</v>
      </c>
      <c r="V212">
        <v>2.1881052985678471</v>
      </c>
      <c r="W212" t="e">
        <v>#VALUE!</v>
      </c>
    </row>
    <row r="213" spans="1:23" ht="13.75" hidden="1" x14ac:dyDescent="0.25">
      <c r="A213">
        <v>3</v>
      </c>
      <c r="B213" s="2">
        <v>43200</v>
      </c>
      <c r="C213" t="s">
        <v>23</v>
      </c>
      <c r="D213" t="s">
        <v>24</v>
      </c>
      <c r="E213">
        <v>200</v>
      </c>
      <c r="F213">
        <v>600</v>
      </c>
      <c r="G213" t="s">
        <v>27</v>
      </c>
      <c r="H213" t="s">
        <v>68</v>
      </c>
      <c r="I213" t="s">
        <v>26</v>
      </c>
      <c r="J213">
        <v>1142.64705882353</v>
      </c>
      <c r="K213">
        <v>707.35294117647084</v>
      </c>
      <c r="L213">
        <v>435.29411764705901</v>
      </c>
      <c r="M213">
        <v>0</v>
      </c>
      <c r="N213">
        <v>13.233227556882593</v>
      </c>
      <c r="O213">
        <v>0.61904761904761907</v>
      </c>
      <c r="P213">
        <v>0.38095238095238099</v>
      </c>
      <c r="Q213">
        <v>0.38095238095238099</v>
      </c>
      <c r="R213">
        <v>707.35294117647084</v>
      </c>
      <c r="S213">
        <v>435.29411764705901</v>
      </c>
      <c r="T213">
        <v>435.29411764705901</v>
      </c>
      <c r="U213">
        <v>11.702854302005013</v>
      </c>
      <c r="V213">
        <v>0.8278048410682961</v>
      </c>
      <c r="W213" t="e">
        <v>#VALUE!</v>
      </c>
    </row>
    <row r="214" spans="1:23" ht="13.75" hidden="1" x14ac:dyDescent="0.25">
      <c r="A214">
        <v>3</v>
      </c>
      <c r="B214" s="2">
        <v>43200</v>
      </c>
      <c r="C214" t="s">
        <v>23</v>
      </c>
      <c r="D214" t="s">
        <v>24</v>
      </c>
      <c r="E214">
        <v>200</v>
      </c>
      <c r="F214">
        <v>150</v>
      </c>
      <c r="G214" t="s">
        <v>34</v>
      </c>
      <c r="H214" t="s">
        <v>69</v>
      </c>
      <c r="I214" t="s">
        <v>26</v>
      </c>
      <c r="J214">
        <v>937.5</v>
      </c>
      <c r="K214">
        <v>506.25</v>
      </c>
      <c r="L214">
        <v>431.25</v>
      </c>
      <c r="M214">
        <v>0</v>
      </c>
      <c r="N214">
        <v>29.898494567901224</v>
      </c>
      <c r="O214">
        <v>0.54</v>
      </c>
      <c r="P214">
        <v>0.45999999999999996</v>
      </c>
      <c r="Q214">
        <v>0.45999999999999996</v>
      </c>
      <c r="R214">
        <v>506.25000000000006</v>
      </c>
      <c r="S214">
        <v>431.24999999999994</v>
      </c>
      <c r="T214">
        <v>431.24999999999994</v>
      </c>
      <c r="U214">
        <v>27.322624266666669</v>
      </c>
      <c r="V214">
        <v>1.3832078535000003</v>
      </c>
      <c r="W214" t="e">
        <v>#VALUE!</v>
      </c>
    </row>
    <row r="215" spans="1:23" ht="13.75" hidden="1" x14ac:dyDescent="0.25">
      <c r="A215">
        <v>3</v>
      </c>
      <c r="B215" s="2">
        <v>43200</v>
      </c>
      <c r="C215" t="s">
        <v>23</v>
      </c>
      <c r="D215" t="s">
        <v>24</v>
      </c>
      <c r="E215">
        <v>150</v>
      </c>
      <c r="F215">
        <v>300</v>
      </c>
      <c r="G215" t="s">
        <v>25</v>
      </c>
      <c r="H215" t="s">
        <v>70</v>
      </c>
      <c r="I215" t="s">
        <v>26</v>
      </c>
      <c r="J215">
        <v>1381.5789473684213</v>
      </c>
      <c r="K215">
        <v>855.26315789473711</v>
      </c>
      <c r="L215">
        <v>526.31578947368439</v>
      </c>
      <c r="M215">
        <v>0</v>
      </c>
      <c r="N215">
        <v>18.029800692307695</v>
      </c>
      <c r="O215">
        <v>0.61904761904761907</v>
      </c>
      <c r="P215">
        <v>0.38095238095238099</v>
      </c>
      <c r="Q215">
        <v>0.38095238095238099</v>
      </c>
      <c r="R215">
        <v>855.26315789473711</v>
      </c>
      <c r="S215">
        <v>526.31578947368439</v>
      </c>
      <c r="T215">
        <v>526.31578947368439</v>
      </c>
      <c r="U215">
        <v>15.479182380952381</v>
      </c>
      <c r="V215">
        <v>1.3238774404761908</v>
      </c>
      <c r="W215" t="e">
        <v>#VALUE!</v>
      </c>
    </row>
    <row r="216" spans="1:23" ht="13.75" hidden="1" x14ac:dyDescent="0.25">
      <c r="A216">
        <v>3</v>
      </c>
      <c r="B216" s="2">
        <v>43200</v>
      </c>
      <c r="C216" t="s">
        <v>23</v>
      </c>
      <c r="D216" t="s">
        <v>24</v>
      </c>
      <c r="E216">
        <v>250</v>
      </c>
      <c r="F216">
        <v>600</v>
      </c>
      <c r="G216" t="s">
        <v>25</v>
      </c>
      <c r="H216" t="s">
        <v>71</v>
      </c>
      <c r="I216" t="s">
        <v>26</v>
      </c>
      <c r="J216">
        <v>1703.75</v>
      </c>
      <c r="K216">
        <v>906.25</v>
      </c>
      <c r="L216">
        <v>797.5</v>
      </c>
      <c r="M216">
        <v>0</v>
      </c>
      <c r="N216">
        <v>36.119719769230677</v>
      </c>
      <c r="O216">
        <v>0.53191489361702127</v>
      </c>
      <c r="P216">
        <v>0.46808510638297873</v>
      </c>
      <c r="Q216">
        <v>0.46808510638297873</v>
      </c>
      <c r="R216">
        <v>906.25</v>
      </c>
      <c r="S216">
        <v>797.5</v>
      </c>
      <c r="T216">
        <v>797.5</v>
      </c>
      <c r="U216">
        <v>30.740187037643132</v>
      </c>
      <c r="V216">
        <v>2.7858294502864092</v>
      </c>
      <c r="W216" t="e">
        <v>#VALUE!</v>
      </c>
    </row>
    <row r="217" spans="1:23" ht="13.75" hidden="1" x14ac:dyDescent="0.25">
      <c r="A217">
        <v>3</v>
      </c>
      <c r="B217" s="2">
        <v>43200</v>
      </c>
      <c r="C217" t="s">
        <v>23</v>
      </c>
      <c r="D217" t="s">
        <v>24</v>
      </c>
      <c r="E217">
        <v>150</v>
      </c>
      <c r="F217">
        <v>600</v>
      </c>
      <c r="G217" t="s">
        <v>35</v>
      </c>
      <c r="H217" t="s">
        <v>72</v>
      </c>
      <c r="I217" t="s">
        <v>26</v>
      </c>
      <c r="J217">
        <v>2146</v>
      </c>
      <c r="K217">
        <v>1073</v>
      </c>
      <c r="L217">
        <v>1073</v>
      </c>
      <c r="M217">
        <v>0</v>
      </c>
      <c r="N217">
        <v>10.541201591527091</v>
      </c>
      <c r="O217">
        <v>0.5</v>
      </c>
      <c r="P217">
        <v>0.5</v>
      </c>
      <c r="Q217">
        <v>0.5</v>
      </c>
      <c r="R217">
        <v>1073.0000000000002</v>
      </c>
      <c r="S217">
        <v>1073.0000000000002</v>
      </c>
      <c r="T217">
        <v>1073.0000000000002</v>
      </c>
      <c r="U217">
        <v>9.3450368719211809</v>
      </c>
      <c r="V217">
        <v>1.0027224563571431</v>
      </c>
      <c r="W217" t="e">
        <v>#VALUE!</v>
      </c>
    </row>
    <row r="218" spans="1:23" ht="13.75" hidden="1" x14ac:dyDescent="0.25">
      <c r="A218">
        <v>3</v>
      </c>
      <c r="B218" s="2">
        <v>43200</v>
      </c>
      <c r="C218" t="s">
        <v>23</v>
      </c>
      <c r="D218" t="s">
        <v>24</v>
      </c>
      <c r="E218">
        <v>150</v>
      </c>
      <c r="F218">
        <v>600</v>
      </c>
      <c r="G218" t="s">
        <v>34</v>
      </c>
      <c r="H218" t="s">
        <v>73</v>
      </c>
      <c r="I218" t="s">
        <v>26</v>
      </c>
      <c r="J218">
        <v>3234.782608695652</v>
      </c>
      <c r="K218">
        <v>1162.4999999999998</v>
      </c>
      <c r="L218">
        <v>1667.9347826086955</v>
      </c>
      <c r="M218">
        <v>404.34782608695645</v>
      </c>
      <c r="N218">
        <v>31.070553751630442</v>
      </c>
      <c r="O218">
        <v>0.359375</v>
      </c>
      <c r="P218">
        <v>0.515625</v>
      </c>
      <c r="Q218">
        <v>0.515625</v>
      </c>
      <c r="R218">
        <v>1162.5</v>
      </c>
      <c r="S218">
        <v>1667.9347826086955</v>
      </c>
      <c r="T218">
        <v>1667.9347826086955</v>
      </c>
      <c r="U218">
        <v>22.527854899414066</v>
      </c>
      <c r="V218">
        <v>2.6188631320568851</v>
      </c>
      <c r="W218" t="e">
        <v>#VALUE!</v>
      </c>
    </row>
    <row r="219" spans="1:23" ht="13.75" hidden="1" x14ac:dyDescent="0.25">
      <c r="A219">
        <v>3</v>
      </c>
      <c r="B219" s="2">
        <v>43200</v>
      </c>
      <c r="C219" t="s">
        <v>23</v>
      </c>
      <c r="D219" t="s">
        <v>24</v>
      </c>
      <c r="E219">
        <v>200</v>
      </c>
      <c r="F219">
        <v>600</v>
      </c>
      <c r="G219" t="s">
        <v>35</v>
      </c>
      <c r="H219" t="s">
        <v>74</v>
      </c>
      <c r="I219" t="s">
        <v>26</v>
      </c>
      <c r="J219">
        <v>3757.8124999999995</v>
      </c>
      <c r="K219">
        <v>1156.2499999999998</v>
      </c>
      <c r="L219">
        <v>2312.4999999999995</v>
      </c>
      <c r="M219">
        <v>289.06249999999994</v>
      </c>
      <c r="N219">
        <v>43.356044464210513</v>
      </c>
      <c r="O219">
        <v>0.30769230769230771</v>
      </c>
      <c r="P219">
        <v>0.61538461538461542</v>
      </c>
      <c r="Q219">
        <v>0.61538461538461542</v>
      </c>
      <c r="R219">
        <v>1156.2499999999998</v>
      </c>
      <c r="S219">
        <v>2312.4999999999995</v>
      </c>
      <c r="T219">
        <v>2312.4999999999995</v>
      </c>
      <c r="U219">
        <v>31.084243977327926</v>
      </c>
      <c r="V219">
        <v>3.5941157098785408</v>
      </c>
      <c r="W219" t="e">
        <v>#VALUE!</v>
      </c>
    </row>
    <row r="220" spans="1:23" ht="13.75" hidden="1" x14ac:dyDescent="0.25">
      <c r="A220">
        <v>3</v>
      </c>
      <c r="B220" s="2">
        <v>43200</v>
      </c>
      <c r="C220" t="s">
        <v>23</v>
      </c>
      <c r="D220" t="s">
        <v>24</v>
      </c>
      <c r="E220">
        <v>250</v>
      </c>
      <c r="F220">
        <v>300</v>
      </c>
      <c r="G220" t="s">
        <v>25</v>
      </c>
      <c r="H220" t="s">
        <v>75</v>
      </c>
      <c r="I220" t="s">
        <v>26</v>
      </c>
      <c r="J220">
        <v>1510.5</v>
      </c>
      <c r="K220">
        <v>741.00000000000011</v>
      </c>
      <c r="L220">
        <v>769.5</v>
      </c>
      <c r="M220">
        <v>0</v>
      </c>
      <c r="N220">
        <v>36.111270252488623</v>
      </c>
      <c r="O220">
        <v>0.49056603773584911</v>
      </c>
      <c r="P220">
        <v>0.50943396226415094</v>
      </c>
      <c r="Q220">
        <v>0.50943396226415094</v>
      </c>
      <c r="R220">
        <v>741.00000000000023</v>
      </c>
      <c r="S220">
        <v>769.50000000000011</v>
      </c>
      <c r="T220">
        <v>769.50000000000011</v>
      </c>
      <c r="U220">
        <v>28.758056437291845</v>
      </c>
      <c r="V220">
        <v>2.1309719820033264</v>
      </c>
      <c r="W220" t="e">
        <v>#VALUE!</v>
      </c>
    </row>
    <row r="221" spans="1:23" ht="13.75" hidden="1" x14ac:dyDescent="0.25">
      <c r="A221">
        <v>3</v>
      </c>
      <c r="B221" s="2">
        <v>43200</v>
      </c>
      <c r="C221" t="s">
        <v>23</v>
      </c>
      <c r="D221" t="s">
        <v>24</v>
      </c>
      <c r="E221">
        <v>150</v>
      </c>
      <c r="F221">
        <v>300</v>
      </c>
      <c r="G221" t="s">
        <v>34</v>
      </c>
      <c r="H221" t="s">
        <v>76</v>
      </c>
      <c r="I221" t="s">
        <v>26</v>
      </c>
      <c r="J221">
        <v>3300.0000000000005</v>
      </c>
      <c r="K221">
        <v>1512.5000000000002</v>
      </c>
      <c r="L221">
        <v>1787.5000000000005</v>
      </c>
      <c r="M221">
        <v>0</v>
      </c>
      <c r="N221">
        <v>29.882575364488641</v>
      </c>
      <c r="O221">
        <v>0.45833333333333331</v>
      </c>
      <c r="P221">
        <v>0.54166666666666674</v>
      </c>
      <c r="Q221">
        <v>0.54166666666666674</v>
      </c>
      <c r="R221">
        <v>1512.5000000000005</v>
      </c>
      <c r="S221">
        <v>1787.5000000000007</v>
      </c>
      <c r="T221">
        <v>1787.5000000000007</v>
      </c>
      <c r="U221">
        <v>23.018790546874996</v>
      </c>
      <c r="V221">
        <v>3.4815920702148442</v>
      </c>
      <c r="W221" t="e">
        <v>#VALUE!</v>
      </c>
    </row>
    <row r="222" spans="1:23" ht="13.75" hidden="1" x14ac:dyDescent="0.25">
      <c r="A222">
        <v>3</v>
      </c>
      <c r="B222" s="2">
        <v>43200</v>
      </c>
      <c r="C222" t="s">
        <v>23</v>
      </c>
      <c r="D222" t="s">
        <v>24</v>
      </c>
      <c r="E222">
        <v>200</v>
      </c>
      <c r="F222">
        <v>150</v>
      </c>
      <c r="G222" t="s">
        <v>25</v>
      </c>
      <c r="H222" t="s">
        <v>77</v>
      </c>
      <c r="I222" t="s">
        <v>26</v>
      </c>
      <c r="J222">
        <v>1354.6875</v>
      </c>
      <c r="K222">
        <v>690.62500000000011</v>
      </c>
      <c r="L222">
        <v>664.06249999999989</v>
      </c>
      <c r="M222">
        <v>0</v>
      </c>
      <c r="N222">
        <v>23.497999065991888</v>
      </c>
      <c r="O222">
        <v>0.50980392156862753</v>
      </c>
      <c r="P222">
        <v>0.49019607843137247</v>
      </c>
      <c r="Q222">
        <v>0.49019607843137247</v>
      </c>
      <c r="R222">
        <v>690.62500000000011</v>
      </c>
      <c r="S222">
        <v>664.06249999999989</v>
      </c>
      <c r="T222">
        <v>664.06249999999989</v>
      </c>
      <c r="U222">
        <v>19.040061572755409</v>
      </c>
      <c r="V222">
        <v>1.3149542523684206</v>
      </c>
      <c r="W222" t="e">
        <v>#VALUE!</v>
      </c>
    </row>
    <row r="223" spans="1:23" ht="13.75" hidden="1" x14ac:dyDescent="0.25">
      <c r="A223">
        <v>3</v>
      </c>
      <c r="B223" s="2">
        <v>43200</v>
      </c>
      <c r="C223" t="s">
        <v>23</v>
      </c>
      <c r="D223" t="s">
        <v>24</v>
      </c>
      <c r="E223">
        <v>200</v>
      </c>
      <c r="F223">
        <v>450</v>
      </c>
      <c r="G223" t="s">
        <v>27</v>
      </c>
      <c r="H223" t="s">
        <v>78</v>
      </c>
      <c r="I223" t="s">
        <v>26</v>
      </c>
      <c r="J223">
        <v>2709.375</v>
      </c>
      <c r="K223">
        <v>1487.5</v>
      </c>
      <c r="L223">
        <v>1221.875</v>
      </c>
      <c r="M223">
        <v>0</v>
      </c>
      <c r="N223">
        <v>23.76914696938772</v>
      </c>
      <c r="O223">
        <v>0.5490196078431373</v>
      </c>
      <c r="P223">
        <v>0.45098039215686275</v>
      </c>
      <c r="Q223">
        <v>0.45098039215686275</v>
      </c>
      <c r="R223">
        <v>1487.5000000000002</v>
      </c>
      <c r="S223">
        <v>1221.875</v>
      </c>
      <c r="T223">
        <v>1221.875</v>
      </c>
      <c r="U223">
        <v>21.161720672268874</v>
      </c>
      <c r="V223">
        <v>3.1478059499999955</v>
      </c>
      <c r="W223" t="e">
        <v>#VALUE!</v>
      </c>
    </row>
    <row r="224" spans="1:23" ht="13.75" hidden="1" x14ac:dyDescent="0.25">
      <c r="A224">
        <v>3</v>
      </c>
      <c r="B224" s="2">
        <v>43200</v>
      </c>
      <c r="C224" t="s">
        <v>23</v>
      </c>
      <c r="D224" t="s">
        <v>24</v>
      </c>
      <c r="E224">
        <v>150</v>
      </c>
      <c r="F224">
        <v>300</v>
      </c>
      <c r="G224" t="s">
        <v>27</v>
      </c>
      <c r="H224" t="s">
        <v>79</v>
      </c>
      <c r="I224" t="s">
        <v>26</v>
      </c>
      <c r="J224">
        <v>2562.5000000000005</v>
      </c>
      <c r="K224">
        <v>1500.0000000000002</v>
      </c>
      <c r="L224">
        <v>1062.5000000000002</v>
      </c>
      <c r="M224">
        <v>0</v>
      </c>
      <c r="N224">
        <v>21.338321066666659</v>
      </c>
      <c r="O224">
        <v>0.58536585365853655</v>
      </c>
      <c r="P224">
        <v>0.41463414634146339</v>
      </c>
      <c r="Q224">
        <v>0.41463414634146339</v>
      </c>
      <c r="R224">
        <v>1500.0000000000002</v>
      </c>
      <c r="S224">
        <v>1062.5000000000002</v>
      </c>
      <c r="T224">
        <v>1062.5000000000002</v>
      </c>
      <c r="U224">
        <v>20.492594926829259</v>
      </c>
      <c r="V224">
        <v>3.0738892390243895</v>
      </c>
      <c r="W224" t="e">
        <v>#VALUE!</v>
      </c>
    </row>
    <row r="225" spans="1:23" ht="13.75" hidden="1" x14ac:dyDescent="0.25">
      <c r="A225">
        <v>3</v>
      </c>
      <c r="B225" s="2">
        <v>43200</v>
      </c>
      <c r="C225" t="s">
        <v>23</v>
      </c>
      <c r="D225" t="s">
        <v>24</v>
      </c>
      <c r="E225">
        <v>150</v>
      </c>
      <c r="F225">
        <v>600</v>
      </c>
      <c r="G225" t="s">
        <v>27</v>
      </c>
      <c r="H225" t="s">
        <v>80</v>
      </c>
      <c r="I225" t="s">
        <v>26</v>
      </c>
      <c r="J225">
        <v>2985.7142857142853</v>
      </c>
      <c r="K225">
        <v>1696.4285714285711</v>
      </c>
      <c r="L225">
        <v>1289.2857142857144</v>
      </c>
      <c r="M225">
        <v>0</v>
      </c>
      <c r="N225">
        <v>35.113607950333368</v>
      </c>
      <c r="O225">
        <v>0.56818181818181812</v>
      </c>
      <c r="P225">
        <v>0.43181818181818188</v>
      </c>
      <c r="Q225">
        <v>0.43181818181818188</v>
      </c>
      <c r="R225">
        <v>1696.4285714285713</v>
      </c>
      <c r="S225">
        <v>1289.2857142857144</v>
      </c>
      <c r="T225">
        <v>1289.2857142857144</v>
      </c>
      <c r="U225">
        <v>30.581692392045479</v>
      </c>
      <c r="V225">
        <v>5.1879656736505719</v>
      </c>
      <c r="W225" t="e">
        <v>#VALUE!</v>
      </c>
    </row>
    <row r="226" spans="1:23" ht="13.75" hidden="1" x14ac:dyDescent="0.25">
      <c r="A226">
        <v>3</v>
      </c>
      <c r="B226" s="2">
        <v>43200</v>
      </c>
      <c r="C226" t="s">
        <v>23</v>
      </c>
      <c r="D226" t="s">
        <v>24</v>
      </c>
      <c r="E226">
        <v>250</v>
      </c>
      <c r="F226">
        <v>600</v>
      </c>
      <c r="G226" t="s">
        <v>34</v>
      </c>
      <c r="H226" t="s">
        <v>81</v>
      </c>
      <c r="I226" t="s">
        <v>26</v>
      </c>
      <c r="J226">
        <v>2562.5</v>
      </c>
      <c r="K226">
        <v>1374.9999999999998</v>
      </c>
      <c r="L226">
        <v>1187.5</v>
      </c>
      <c r="M226">
        <v>0</v>
      </c>
      <c r="N226">
        <v>23.393216780748677</v>
      </c>
      <c r="O226">
        <v>0.53658536585365846</v>
      </c>
      <c r="P226">
        <v>0.46341463414634149</v>
      </c>
      <c r="Q226">
        <v>0.46341463414634149</v>
      </c>
      <c r="R226">
        <v>1374.9999999999998</v>
      </c>
      <c r="S226">
        <v>1187.5</v>
      </c>
      <c r="T226">
        <v>1187.5</v>
      </c>
      <c r="U226">
        <v>19.311473515064581</v>
      </c>
      <c r="V226">
        <v>2.6553276083213793</v>
      </c>
      <c r="W226" t="e">
        <v>#VALUE!</v>
      </c>
    </row>
    <row r="227" spans="1:23" ht="13.75" hidden="1" x14ac:dyDescent="0.25">
      <c r="A227">
        <v>3</v>
      </c>
      <c r="B227" s="2">
        <v>43200</v>
      </c>
      <c r="C227" t="s">
        <v>23</v>
      </c>
      <c r="D227" t="s">
        <v>24</v>
      </c>
      <c r="E227">
        <v>150</v>
      </c>
      <c r="F227">
        <v>450</v>
      </c>
      <c r="G227" t="s">
        <v>34</v>
      </c>
      <c r="H227" t="s">
        <v>82</v>
      </c>
      <c r="I227" t="s">
        <v>26</v>
      </c>
      <c r="J227">
        <v>3322.9166666666665</v>
      </c>
      <c r="K227">
        <v>1718.75</v>
      </c>
      <c r="L227">
        <v>1604.1666666666663</v>
      </c>
      <c r="M227">
        <v>0</v>
      </c>
      <c r="N227">
        <v>21.311034238888901</v>
      </c>
      <c r="O227">
        <v>0.51724137931034486</v>
      </c>
      <c r="P227">
        <v>0.48275862068965514</v>
      </c>
      <c r="Q227">
        <v>0.48275862068965514</v>
      </c>
      <c r="R227">
        <v>1718.75</v>
      </c>
      <c r="S227">
        <v>1604.1666666666665</v>
      </c>
      <c r="T227">
        <v>1604.1666666666665</v>
      </c>
      <c r="U227">
        <v>19.3102751724138</v>
      </c>
      <c r="V227">
        <v>3.3189535452586219</v>
      </c>
      <c r="W227" t="e">
        <v>#VALUE!</v>
      </c>
    </row>
    <row r="228" spans="1:23" ht="13.75" hidden="1" x14ac:dyDescent="0.25">
      <c r="A228">
        <v>3</v>
      </c>
      <c r="B228" s="2">
        <v>43200</v>
      </c>
      <c r="C228" t="s">
        <v>23</v>
      </c>
      <c r="D228" t="s">
        <v>24</v>
      </c>
      <c r="E228">
        <v>250</v>
      </c>
      <c r="F228">
        <v>450</v>
      </c>
      <c r="G228" t="s">
        <v>34</v>
      </c>
      <c r="H228" t="s">
        <v>83</v>
      </c>
      <c r="I228" t="s">
        <v>26</v>
      </c>
      <c r="J228">
        <v>3478.7500000000005</v>
      </c>
      <c r="K228">
        <v>1436.8750000000002</v>
      </c>
      <c r="L228">
        <v>2041.875</v>
      </c>
      <c r="M228">
        <v>0</v>
      </c>
      <c r="N228">
        <v>32.675095831578943</v>
      </c>
      <c r="O228">
        <v>0.41304347826086957</v>
      </c>
      <c r="P228">
        <v>0.58695652173913038</v>
      </c>
      <c r="Q228">
        <v>0.58695652173913038</v>
      </c>
      <c r="R228">
        <v>1436.8750000000005</v>
      </c>
      <c r="S228">
        <v>2041.8750000000002</v>
      </c>
      <c r="T228">
        <v>2041.8750000000002</v>
      </c>
      <c r="U228">
        <v>25.4645947826087</v>
      </c>
      <c r="V228">
        <v>3.6589439628260885</v>
      </c>
      <c r="W228" t="e">
        <v>#VALUE!</v>
      </c>
    </row>
    <row r="229" spans="1:23" ht="13.75" hidden="1" x14ac:dyDescent="0.25">
      <c r="A229">
        <v>3</v>
      </c>
      <c r="B229" s="2">
        <v>43200</v>
      </c>
      <c r="C229" t="s">
        <v>23</v>
      </c>
      <c r="D229" t="s">
        <v>24</v>
      </c>
      <c r="E229">
        <v>150</v>
      </c>
      <c r="F229">
        <v>300</v>
      </c>
      <c r="G229" t="s">
        <v>35</v>
      </c>
      <c r="H229" t="s">
        <v>84</v>
      </c>
      <c r="I229" t="s">
        <v>26</v>
      </c>
      <c r="J229">
        <v>5273.333333333333</v>
      </c>
      <c r="K229">
        <v>2165.833333333333</v>
      </c>
      <c r="L229">
        <v>2730.833333333333</v>
      </c>
      <c r="M229">
        <v>376.66666666666691</v>
      </c>
      <c r="N229">
        <v>63.931929844099379</v>
      </c>
      <c r="O229">
        <v>0.4107142857142857</v>
      </c>
      <c r="P229">
        <v>0.5178571428571429</v>
      </c>
      <c r="Q229">
        <v>0.5178571428571429</v>
      </c>
      <c r="R229">
        <v>2165.833333333333</v>
      </c>
      <c r="S229">
        <v>2730.8333333333335</v>
      </c>
      <c r="T229">
        <v>2730.8333333333335</v>
      </c>
      <c r="U229">
        <v>52.867966913265306</v>
      </c>
      <c r="V229">
        <v>11.450320500631376</v>
      </c>
      <c r="W229" t="e">
        <v>#VALUE!</v>
      </c>
    </row>
    <row r="230" spans="1:23" ht="13.75" hidden="1" x14ac:dyDescent="0.25">
      <c r="A230">
        <v>3</v>
      </c>
      <c r="B230" s="2">
        <v>43200</v>
      </c>
      <c r="C230" t="s">
        <v>23</v>
      </c>
      <c r="D230" t="s">
        <v>24</v>
      </c>
      <c r="E230">
        <v>250</v>
      </c>
      <c r="F230">
        <v>450</v>
      </c>
      <c r="G230" t="s">
        <v>27</v>
      </c>
      <c r="H230" t="s">
        <v>85</v>
      </c>
      <c r="I230" t="s">
        <v>26</v>
      </c>
      <c r="J230">
        <v>5233.5227272727279</v>
      </c>
      <c r="K230">
        <v>2316.477272727273</v>
      </c>
      <c r="L230">
        <v>2917.045454545455</v>
      </c>
      <c r="M230">
        <v>0</v>
      </c>
      <c r="N230">
        <v>28.795708639376215</v>
      </c>
      <c r="O230">
        <v>0.44262295081967212</v>
      </c>
      <c r="P230">
        <v>0.55737704918032793</v>
      </c>
      <c r="Q230">
        <v>0.55737704918032793</v>
      </c>
      <c r="R230">
        <v>2316.4772727272725</v>
      </c>
      <c r="S230">
        <v>2917.045454545455</v>
      </c>
      <c r="T230">
        <v>2917.045454545455</v>
      </c>
      <c r="U230">
        <v>21.569547202761001</v>
      </c>
      <c r="V230">
        <v>4.9965365878213976</v>
      </c>
      <c r="W230" t="e">
        <v>#VALUE!</v>
      </c>
    </row>
    <row r="231" spans="1:23" ht="13.75" hidden="1" x14ac:dyDescent="0.25">
      <c r="A231">
        <v>3</v>
      </c>
      <c r="B231" s="2">
        <v>43200</v>
      </c>
      <c r="C231" t="s">
        <v>23</v>
      </c>
      <c r="D231" t="s">
        <v>24</v>
      </c>
      <c r="E231">
        <v>250</v>
      </c>
      <c r="F231">
        <v>150</v>
      </c>
      <c r="G231" t="s">
        <v>25</v>
      </c>
      <c r="H231" t="s">
        <v>86</v>
      </c>
      <c r="I231" t="s">
        <v>26</v>
      </c>
      <c r="J231">
        <v>1816.875</v>
      </c>
      <c r="K231">
        <v>997.50000000000011</v>
      </c>
      <c r="L231">
        <v>819.375</v>
      </c>
      <c r="M231">
        <v>0</v>
      </c>
      <c r="N231" s="1">
        <v>33.077078171395776</v>
      </c>
      <c r="O231">
        <v>0.5490196078431373</v>
      </c>
      <c r="P231">
        <v>0.45098039215686275</v>
      </c>
      <c r="Q231">
        <v>0.45098039215686275</v>
      </c>
      <c r="R231">
        <v>997.50000000000011</v>
      </c>
      <c r="S231">
        <v>819.375</v>
      </c>
      <c r="T231">
        <v>819.375</v>
      </c>
      <c r="U231" t="e">
        <v>#VALUE!</v>
      </c>
      <c r="V231" t="e">
        <v>#VALUE!</v>
      </c>
      <c r="W231" t="e">
        <v>#VALUE!</v>
      </c>
    </row>
    <row r="232" spans="1:23" ht="13.75" hidden="1" x14ac:dyDescent="0.25">
      <c r="A232">
        <v>3</v>
      </c>
      <c r="B232" s="2">
        <v>43200</v>
      </c>
      <c r="C232" t="s">
        <v>23</v>
      </c>
      <c r="D232" t="s">
        <v>24</v>
      </c>
      <c r="E232">
        <v>200</v>
      </c>
      <c r="F232">
        <v>150</v>
      </c>
      <c r="G232" t="s">
        <v>35</v>
      </c>
      <c r="H232" t="s">
        <v>87</v>
      </c>
      <c r="I232" t="s">
        <v>26</v>
      </c>
      <c r="J232">
        <v>5168.1034482758632</v>
      </c>
      <c r="K232">
        <v>1973.275862068966</v>
      </c>
      <c r="L232">
        <v>3006.8965517241381</v>
      </c>
      <c r="M232">
        <v>187.93103448275878</v>
      </c>
      <c r="N232">
        <v>25.265472673571409</v>
      </c>
      <c r="O232">
        <v>0.38181818181818183</v>
      </c>
      <c r="P232">
        <v>0.58181818181818179</v>
      </c>
      <c r="Q232">
        <v>0.58181818181818179</v>
      </c>
      <c r="R232">
        <v>1973.275862068966</v>
      </c>
      <c r="S232">
        <v>3006.8965517241386</v>
      </c>
      <c r="T232">
        <v>3006.8965517241386</v>
      </c>
      <c r="U232">
        <v>23.120470109999989</v>
      </c>
      <c r="V232">
        <v>4.5623065587749991</v>
      </c>
      <c r="W232" t="e">
        <v>#VALUE!</v>
      </c>
    </row>
    <row r="233" spans="1:23" ht="13.75" hidden="1" x14ac:dyDescent="0.25">
      <c r="A233">
        <v>3</v>
      </c>
      <c r="B233" s="2">
        <v>43200</v>
      </c>
      <c r="C233" t="s">
        <v>23</v>
      </c>
      <c r="D233" t="s">
        <v>24</v>
      </c>
      <c r="E233">
        <v>200</v>
      </c>
      <c r="F233">
        <v>450</v>
      </c>
      <c r="G233" t="s">
        <v>34</v>
      </c>
      <c r="H233" t="s">
        <v>88</v>
      </c>
      <c r="I233" t="s">
        <v>26</v>
      </c>
      <c r="J233">
        <v>2004.545454545455</v>
      </c>
      <c r="K233">
        <v>1390.9090909090912</v>
      </c>
      <c r="L233">
        <v>613.63636363636363</v>
      </c>
      <c r="M233">
        <v>0</v>
      </c>
      <c r="N233">
        <v>42.696482911764711</v>
      </c>
      <c r="O233">
        <v>0.69387755102040816</v>
      </c>
      <c r="P233">
        <v>0.30612244897959179</v>
      </c>
      <c r="Q233">
        <v>0.30612244897959179</v>
      </c>
      <c r="R233">
        <v>1390.909090909091</v>
      </c>
      <c r="S233">
        <v>613.63636363636363</v>
      </c>
      <c r="T233">
        <v>613.63636363636363</v>
      </c>
      <c r="U233">
        <v>46.555348714285714</v>
      </c>
      <c r="V233">
        <v>6.4754257757142861</v>
      </c>
      <c r="W233" t="e">
        <v>#VALUE!</v>
      </c>
    </row>
    <row r="234" spans="1:23" ht="13.75" hidden="1" x14ac:dyDescent="0.25">
      <c r="A234">
        <v>3</v>
      </c>
      <c r="B234" s="2">
        <v>43200</v>
      </c>
      <c r="C234" t="s">
        <v>23</v>
      </c>
      <c r="D234" t="s">
        <v>24</v>
      </c>
      <c r="E234">
        <v>200</v>
      </c>
      <c r="F234">
        <v>600</v>
      </c>
      <c r="G234" t="s">
        <v>34</v>
      </c>
      <c r="H234" t="s">
        <v>89</v>
      </c>
      <c r="I234" t="s">
        <v>26</v>
      </c>
      <c r="J234">
        <v>1488.9705882352944</v>
      </c>
      <c r="K234">
        <v>1025.7352941176473</v>
      </c>
      <c r="L234">
        <v>463.23529411764719</v>
      </c>
      <c r="M234">
        <v>0</v>
      </c>
      <c r="N234">
        <v>25.723019011730209</v>
      </c>
      <c r="O234">
        <v>0.68888888888888888</v>
      </c>
      <c r="P234">
        <v>0.31111111111111112</v>
      </c>
      <c r="Q234">
        <v>0.31111111111111112</v>
      </c>
      <c r="R234">
        <v>1025.7352941176473</v>
      </c>
      <c r="S234">
        <v>463.23529411764713</v>
      </c>
      <c r="T234">
        <v>463.23529411764713</v>
      </c>
      <c r="U234">
        <v>22.995811737373739</v>
      </c>
      <c r="V234">
        <v>2.3587615715909096</v>
      </c>
      <c r="W234" t="e">
        <v>#VALUE!</v>
      </c>
    </row>
    <row r="235" spans="1:23" ht="13.75" hidden="1" x14ac:dyDescent="0.25">
      <c r="A235">
        <v>3</v>
      </c>
      <c r="B235" s="2">
        <v>43200</v>
      </c>
      <c r="C235" t="s">
        <v>23</v>
      </c>
      <c r="D235" t="s">
        <v>24</v>
      </c>
      <c r="E235">
        <v>200</v>
      </c>
      <c r="F235">
        <v>450</v>
      </c>
      <c r="G235" t="s">
        <v>35</v>
      </c>
      <c r="H235" t="s">
        <v>90</v>
      </c>
      <c r="I235" t="s">
        <v>26</v>
      </c>
      <c r="J235">
        <v>4147.8260869565229</v>
      </c>
      <c r="K235">
        <v>2113.04347826087</v>
      </c>
      <c r="L235">
        <v>2034.7826086956529</v>
      </c>
      <c r="M235">
        <v>0</v>
      </c>
      <c r="N235">
        <v>20.425136973251014</v>
      </c>
      <c r="O235">
        <v>0.50943396226415094</v>
      </c>
      <c r="P235">
        <v>0.49056603773584911</v>
      </c>
      <c r="Q235">
        <v>0.49056603773584911</v>
      </c>
      <c r="R235">
        <v>2113.04347826087</v>
      </c>
      <c r="S235">
        <v>2034.7826086956529</v>
      </c>
      <c r="T235">
        <v>2034.7826086956529</v>
      </c>
      <c r="U235">
        <v>18.268774392033528</v>
      </c>
      <c r="V235">
        <v>3.8602714584905633</v>
      </c>
      <c r="W235" t="e">
        <v>#VALUE!</v>
      </c>
    </row>
    <row r="236" spans="1:23" ht="13.75" hidden="1" x14ac:dyDescent="0.25">
      <c r="A236">
        <v>3</v>
      </c>
      <c r="B236" s="2">
        <v>43200</v>
      </c>
      <c r="C236" t="s">
        <v>23</v>
      </c>
      <c r="D236" t="s">
        <v>24</v>
      </c>
      <c r="E236">
        <v>150</v>
      </c>
      <c r="F236">
        <v>150</v>
      </c>
      <c r="G236" t="s">
        <v>34</v>
      </c>
      <c r="H236" t="s">
        <v>91</v>
      </c>
      <c r="I236" t="s">
        <v>26</v>
      </c>
      <c r="J236">
        <v>1509.8684210526314</v>
      </c>
      <c r="K236">
        <v>838.81578947368428</v>
      </c>
      <c r="L236">
        <v>671.05263157894728</v>
      </c>
      <c r="M236">
        <v>0</v>
      </c>
      <c r="N236">
        <v>34.532125274222238</v>
      </c>
      <c r="O236">
        <v>0.55555555555555558</v>
      </c>
      <c r="P236">
        <v>0.44444444444444442</v>
      </c>
      <c r="Q236">
        <v>0.44444444444444442</v>
      </c>
      <c r="R236">
        <v>838.81578947368416</v>
      </c>
      <c r="S236">
        <v>671.05263157894728</v>
      </c>
      <c r="T236">
        <v>671.05263157894728</v>
      </c>
      <c r="U236">
        <v>28.70124147901236</v>
      </c>
      <c r="V236">
        <v>2.4075054530092603</v>
      </c>
      <c r="W236" t="e">
        <v>#VALUE!</v>
      </c>
    </row>
    <row r="237" spans="1:23" ht="13.75" hidden="1" x14ac:dyDescent="0.25">
      <c r="A237">
        <v>3</v>
      </c>
      <c r="B237" s="2">
        <v>43200</v>
      </c>
      <c r="C237" t="s">
        <v>23</v>
      </c>
      <c r="D237" t="s">
        <v>24</v>
      </c>
      <c r="E237">
        <v>150</v>
      </c>
      <c r="F237">
        <v>150</v>
      </c>
      <c r="G237" t="s">
        <v>27</v>
      </c>
      <c r="H237" t="s">
        <v>92</v>
      </c>
      <c r="I237" t="s">
        <v>26</v>
      </c>
      <c r="J237">
        <v>1720.8333333333335</v>
      </c>
      <c r="K237">
        <v>991.66666666666674</v>
      </c>
      <c r="L237">
        <v>729.16666666666674</v>
      </c>
      <c r="M237">
        <v>0</v>
      </c>
      <c r="N237">
        <v>25.048117243697455</v>
      </c>
      <c r="O237">
        <v>0.57627118644067798</v>
      </c>
      <c r="P237">
        <v>0.42372881355932202</v>
      </c>
      <c r="Q237">
        <v>0.42372881355932202</v>
      </c>
      <c r="R237">
        <v>991.66666666666674</v>
      </c>
      <c r="S237">
        <v>729.16666666666674</v>
      </c>
      <c r="T237">
        <v>729.16666666666674</v>
      </c>
      <c r="U237">
        <v>18.94529206779659</v>
      </c>
      <c r="V237">
        <v>1.8787414633898287</v>
      </c>
      <c r="W237" t="e">
        <v>#VALUE!</v>
      </c>
    </row>
    <row r="238" spans="1:23" ht="13.75" hidden="1" x14ac:dyDescent="0.25">
      <c r="A238">
        <v>3</v>
      </c>
      <c r="B238" s="2">
        <v>43200</v>
      </c>
      <c r="C238" t="s">
        <v>23</v>
      </c>
      <c r="D238" t="s">
        <v>24</v>
      </c>
      <c r="E238">
        <v>150</v>
      </c>
      <c r="F238">
        <v>450</v>
      </c>
      <c r="G238" t="s">
        <v>27</v>
      </c>
      <c r="H238" t="s">
        <v>93</v>
      </c>
      <c r="I238" t="s">
        <v>26</v>
      </c>
      <c r="J238">
        <v>2080.434782608696</v>
      </c>
      <c r="K238">
        <v>1327.1739130434785</v>
      </c>
      <c r="L238">
        <v>753.2608695652176</v>
      </c>
      <c r="M238">
        <v>0</v>
      </c>
      <c r="N238">
        <v>25.06822468216215</v>
      </c>
      <c r="O238">
        <v>0.63793103448275856</v>
      </c>
      <c r="P238">
        <v>0.36206896551724144</v>
      </c>
      <c r="Q238">
        <v>0.36206896551724144</v>
      </c>
      <c r="R238">
        <v>1327.1739130434783</v>
      </c>
      <c r="S238">
        <v>753.2608695652176</v>
      </c>
      <c r="T238">
        <v>753.2608695652176</v>
      </c>
      <c r="U238">
        <v>24.039958535632167</v>
      </c>
      <c r="V238">
        <v>3.1905205839137909</v>
      </c>
      <c r="W238" t="e">
        <v>#VALUE!</v>
      </c>
    </row>
    <row r="239" spans="1:23" ht="13.75" hidden="1" x14ac:dyDescent="0.25">
      <c r="A239">
        <v>3</v>
      </c>
      <c r="B239" s="2">
        <v>43200</v>
      </c>
      <c r="C239" t="s">
        <v>23</v>
      </c>
      <c r="D239" t="s">
        <v>24</v>
      </c>
      <c r="E239">
        <v>250</v>
      </c>
      <c r="F239">
        <v>600</v>
      </c>
      <c r="G239" t="s">
        <v>35</v>
      </c>
      <c r="H239" t="s">
        <v>94</v>
      </c>
      <c r="I239" t="s">
        <v>26</v>
      </c>
      <c r="J239">
        <v>2903.7500000000005</v>
      </c>
      <c r="K239">
        <v>1578.1250000000002</v>
      </c>
      <c r="L239">
        <v>1325.6250000000005</v>
      </c>
      <c r="M239">
        <v>0</v>
      </c>
      <c r="N239">
        <v>24.260626045333346</v>
      </c>
      <c r="O239">
        <v>0.54347826086956519</v>
      </c>
      <c r="P239">
        <v>0.45652173913043487</v>
      </c>
      <c r="Q239">
        <v>0.45652173913043487</v>
      </c>
      <c r="R239">
        <v>1578.1250000000002</v>
      </c>
      <c r="S239">
        <v>1325.6250000000005</v>
      </c>
      <c r="T239">
        <v>1325.6250000000005</v>
      </c>
      <c r="U239">
        <v>19.977458864734306</v>
      </c>
      <c r="V239">
        <v>3.1526927270908831</v>
      </c>
      <c r="W239" t="e">
        <v>#VALUE!</v>
      </c>
    </row>
    <row r="240" spans="1:23" ht="13.75" hidden="1" x14ac:dyDescent="0.25">
      <c r="A240">
        <v>3</v>
      </c>
      <c r="B240" s="2">
        <v>43200</v>
      </c>
      <c r="C240" t="s">
        <v>23</v>
      </c>
      <c r="D240" t="s">
        <v>24</v>
      </c>
      <c r="E240">
        <v>250</v>
      </c>
      <c r="F240">
        <v>300</v>
      </c>
      <c r="G240" t="s">
        <v>27</v>
      </c>
      <c r="H240" t="s">
        <v>95</v>
      </c>
      <c r="I240" t="s">
        <v>26</v>
      </c>
      <c r="J240">
        <v>2066.666666666667</v>
      </c>
      <c r="K240">
        <v>1377.7777777777778</v>
      </c>
      <c r="L240">
        <v>688.88888888888903</v>
      </c>
      <c r="M240">
        <v>0</v>
      </c>
      <c r="N240">
        <v>60.099180435937342</v>
      </c>
      <c r="O240">
        <v>0.66666666666666663</v>
      </c>
      <c r="P240">
        <v>0.33333333333333337</v>
      </c>
      <c r="Q240">
        <v>0.33333333333333337</v>
      </c>
      <c r="R240">
        <v>1377.7777777777778</v>
      </c>
      <c r="S240">
        <v>688.88888888888903</v>
      </c>
      <c r="T240">
        <v>688.88888888888903</v>
      </c>
      <c r="U240">
        <v>50.432878687499873</v>
      </c>
      <c r="V240">
        <v>6.9485299524999817</v>
      </c>
      <c r="W240" t="e">
        <v>#VALUE!</v>
      </c>
    </row>
    <row r="241" spans="1:23" ht="13.75" hidden="1" x14ac:dyDescent="0.25">
      <c r="A241">
        <v>3</v>
      </c>
      <c r="B241" s="2">
        <v>43200</v>
      </c>
      <c r="C241" t="s">
        <v>23</v>
      </c>
      <c r="D241" t="s">
        <v>24</v>
      </c>
      <c r="E241">
        <v>250</v>
      </c>
      <c r="F241">
        <v>450</v>
      </c>
      <c r="G241" t="s">
        <v>25</v>
      </c>
      <c r="H241" t="s">
        <v>96</v>
      </c>
      <c r="I241" t="s">
        <v>26</v>
      </c>
      <c r="J241">
        <v>2548.5576923076924</v>
      </c>
      <c r="K241">
        <v>1520.1923076923078</v>
      </c>
      <c r="L241">
        <v>1028.3653846153845</v>
      </c>
      <c r="M241">
        <v>0</v>
      </c>
      <c r="N241">
        <v>36.43771223104568</v>
      </c>
      <c r="O241">
        <v>0.59649122807017552</v>
      </c>
      <c r="P241">
        <v>0.40350877192982454</v>
      </c>
      <c r="Q241">
        <v>0.40350877192982454</v>
      </c>
      <c r="R241">
        <v>1520.1923076923078</v>
      </c>
      <c r="S241">
        <v>1028.3653846153845</v>
      </c>
      <c r="T241">
        <v>1028.3653846153845</v>
      </c>
      <c r="U241">
        <v>32.664980846003836</v>
      </c>
      <c r="V241">
        <v>4.9657052613011601</v>
      </c>
      <c r="W241" t="e">
        <v>#VALUE!</v>
      </c>
    </row>
    <row r="242" spans="1:23" ht="13.75" x14ac:dyDescent="0.25">
      <c r="A242">
        <v>3</v>
      </c>
      <c r="B242" s="2">
        <v>43200</v>
      </c>
      <c r="C242" t="s">
        <v>23</v>
      </c>
      <c r="D242" t="s">
        <v>24</v>
      </c>
      <c r="E242">
        <v>200</v>
      </c>
      <c r="F242">
        <v>300</v>
      </c>
      <c r="G242" t="s">
        <v>35</v>
      </c>
      <c r="H242" t="s">
        <v>56</v>
      </c>
      <c r="I242" t="s">
        <v>26</v>
      </c>
      <c r="J242">
        <v>2511</v>
      </c>
      <c r="K242">
        <v>1069.5</v>
      </c>
      <c r="L242">
        <v>1116.0000000000002</v>
      </c>
      <c r="M242">
        <v>325.50000000000011</v>
      </c>
      <c r="N242">
        <v>47.181363799488473</v>
      </c>
      <c r="O242">
        <v>0.42592592592592587</v>
      </c>
      <c r="P242">
        <v>0.44444444444444448</v>
      </c>
      <c r="Q242">
        <v>0.44444444444444448</v>
      </c>
      <c r="R242">
        <v>1069.4999999999998</v>
      </c>
      <c r="S242">
        <v>1116</v>
      </c>
      <c r="T242">
        <v>1116</v>
      </c>
      <c r="U242">
        <v>44.069662418300616</v>
      </c>
      <c r="V242">
        <v>4.7132503956372505</v>
      </c>
      <c r="W242" t="e">
        <v>#VALUE!</v>
      </c>
    </row>
    <row r="243" spans="1:23" ht="13.75" hidden="1" x14ac:dyDescent="0.25">
      <c r="A243">
        <v>3</v>
      </c>
      <c r="B243" s="2">
        <v>43200</v>
      </c>
      <c r="C243" t="s">
        <v>23</v>
      </c>
      <c r="D243" t="s">
        <v>24</v>
      </c>
      <c r="E243">
        <v>200</v>
      </c>
      <c r="F243">
        <v>450</v>
      </c>
      <c r="G243" t="s">
        <v>35</v>
      </c>
      <c r="H243" t="s">
        <v>90</v>
      </c>
      <c r="I243" t="s">
        <v>26</v>
      </c>
      <c r="J243">
        <v>6496.5000000000009</v>
      </c>
      <c r="K243">
        <v>2769.0000000000005</v>
      </c>
      <c r="L243">
        <v>3088.5</v>
      </c>
      <c r="M243">
        <v>639.00000000000057</v>
      </c>
      <c r="N243">
        <v>27.267464209171557</v>
      </c>
      <c r="O243">
        <v>0.42622950819672129</v>
      </c>
      <c r="P243">
        <v>0.47540983606557374</v>
      </c>
      <c r="Q243">
        <v>0.47540983606557374</v>
      </c>
      <c r="R243">
        <v>2769</v>
      </c>
      <c r="S243">
        <v>3088.5000000000005</v>
      </c>
      <c r="T243">
        <v>3088.5000000000005</v>
      </c>
      <c r="U243">
        <v>23.622353373266044</v>
      </c>
      <c r="V243">
        <v>6.5410296490573669</v>
      </c>
      <c r="W243" t="e">
        <v>#VALUE!</v>
      </c>
    </row>
    <row r="244" spans="1:23" ht="13.75" hidden="1" x14ac:dyDescent="0.25">
      <c r="A244">
        <v>3</v>
      </c>
      <c r="B244" s="2">
        <v>43200</v>
      </c>
      <c r="C244" t="s">
        <v>23</v>
      </c>
      <c r="D244" t="s">
        <v>24</v>
      </c>
      <c r="E244">
        <v>150</v>
      </c>
      <c r="F244">
        <v>300</v>
      </c>
      <c r="G244" t="s">
        <v>25</v>
      </c>
      <c r="H244" t="s">
        <v>70</v>
      </c>
      <c r="I244" t="s">
        <v>26</v>
      </c>
      <c r="J244">
        <v>1527.5000000000002</v>
      </c>
      <c r="K244">
        <v>910.62500000000011</v>
      </c>
      <c r="L244">
        <v>616.87500000000011</v>
      </c>
      <c r="M244">
        <v>0</v>
      </c>
      <c r="N244">
        <v>32.603347250691215</v>
      </c>
      <c r="O244">
        <v>0.59615384615384615</v>
      </c>
      <c r="P244">
        <v>0.40384615384615385</v>
      </c>
      <c r="Q244">
        <v>0.40384615384615385</v>
      </c>
      <c r="R244">
        <v>910.62500000000023</v>
      </c>
      <c r="S244">
        <v>616.87500000000023</v>
      </c>
      <c r="T244">
        <v>616.87500000000023</v>
      </c>
      <c r="U244">
        <v>29.67421505494503</v>
      </c>
      <c r="V244">
        <v>2.7022082084409327</v>
      </c>
      <c r="W244" t="e">
        <v>#VALUE!</v>
      </c>
    </row>
    <row r="245" spans="1:23" ht="13.75" hidden="1" x14ac:dyDescent="0.25">
      <c r="A245">
        <v>3</v>
      </c>
      <c r="B245" s="2">
        <v>43200</v>
      </c>
      <c r="C245" t="s">
        <v>23</v>
      </c>
      <c r="D245" t="s">
        <v>24</v>
      </c>
      <c r="E245">
        <v>200</v>
      </c>
      <c r="F245">
        <v>600</v>
      </c>
      <c r="G245" t="s">
        <v>34</v>
      </c>
      <c r="H245" t="s">
        <v>89</v>
      </c>
      <c r="I245" t="s">
        <v>26</v>
      </c>
      <c r="J245">
        <v>2739.130434782609</v>
      </c>
      <c r="K245">
        <v>1391.304347826087</v>
      </c>
      <c r="L245">
        <v>1347.826086956522</v>
      </c>
      <c r="M245">
        <v>0</v>
      </c>
      <c r="N245">
        <v>24.306603274218741</v>
      </c>
      <c r="O245">
        <v>0.50793650793650791</v>
      </c>
      <c r="P245">
        <v>0.49206349206349209</v>
      </c>
      <c r="Q245">
        <v>0.49206349206349209</v>
      </c>
      <c r="R245">
        <v>1391.304347826087</v>
      </c>
      <c r="S245">
        <v>1347.826086956522</v>
      </c>
      <c r="T245">
        <v>1347.826086956522</v>
      </c>
      <c r="U245">
        <v>19.583645330952372</v>
      </c>
      <c r="V245">
        <v>2.7246810895238083</v>
      </c>
      <c r="W245" t="e">
        <v>#VALUE!</v>
      </c>
    </row>
    <row r="246" spans="1:23" ht="13.75" hidden="1" x14ac:dyDescent="0.25">
      <c r="A246">
        <v>3</v>
      </c>
      <c r="B246" s="2">
        <v>43200</v>
      </c>
      <c r="C246" t="s">
        <v>23</v>
      </c>
      <c r="D246" t="s">
        <v>24</v>
      </c>
      <c r="E246">
        <v>150</v>
      </c>
      <c r="F246">
        <v>600</v>
      </c>
      <c r="G246" t="s">
        <v>27</v>
      </c>
      <c r="H246" t="s">
        <v>80</v>
      </c>
      <c r="I246" t="s">
        <v>26</v>
      </c>
      <c r="J246">
        <v>886.36363636363626</v>
      </c>
      <c r="K246">
        <v>620.45454545454538</v>
      </c>
      <c r="L246">
        <v>265.90909090909088</v>
      </c>
      <c r="M246">
        <v>0</v>
      </c>
      <c r="N246">
        <v>23.255945829220821</v>
      </c>
      <c r="O246">
        <v>0.70000000000000007</v>
      </c>
      <c r="P246">
        <v>0.3</v>
      </c>
      <c r="Q246">
        <v>0.3</v>
      </c>
      <c r="R246">
        <v>620.4545454545455</v>
      </c>
      <c r="S246">
        <v>265.90909090909088</v>
      </c>
      <c r="T246">
        <v>265.90909090909088</v>
      </c>
      <c r="U246">
        <v>20.233986766666707</v>
      </c>
      <c r="V246">
        <v>1.255426906204548</v>
      </c>
      <c r="W246" t="e">
        <v>#VALUE!</v>
      </c>
    </row>
    <row r="247" spans="1:23" ht="13.75" hidden="1" x14ac:dyDescent="0.25">
      <c r="A247">
        <v>3</v>
      </c>
      <c r="B247" s="2">
        <v>43200</v>
      </c>
      <c r="C247" t="s">
        <v>23</v>
      </c>
      <c r="D247" t="s">
        <v>24</v>
      </c>
      <c r="E247">
        <v>150</v>
      </c>
      <c r="F247">
        <v>150</v>
      </c>
      <c r="G247" t="s">
        <v>35</v>
      </c>
      <c r="H247" t="s">
        <v>67</v>
      </c>
      <c r="I247" t="s">
        <v>26</v>
      </c>
      <c r="J247">
        <v>3473.4375</v>
      </c>
      <c r="K247">
        <v>1558.59375</v>
      </c>
      <c r="L247">
        <v>1914.84375</v>
      </c>
      <c r="M247">
        <v>0</v>
      </c>
      <c r="N247">
        <v>16.555406510204087</v>
      </c>
      <c r="O247">
        <v>0.44871794871794873</v>
      </c>
      <c r="P247">
        <v>0.55128205128205132</v>
      </c>
      <c r="Q247">
        <v>0.55128205128205132</v>
      </c>
      <c r="R247">
        <v>1558.59375</v>
      </c>
      <c r="S247">
        <v>1914.8437500000002</v>
      </c>
      <c r="T247">
        <v>1914.8437500000002</v>
      </c>
      <c r="U247">
        <v>15.847910505494513</v>
      </c>
      <c r="V247">
        <v>2.4700454264423088</v>
      </c>
      <c r="W247" t="e">
        <v>#VALUE!</v>
      </c>
    </row>
    <row r="248" spans="1:23" ht="13.75" hidden="1" x14ac:dyDescent="0.25">
      <c r="A248">
        <v>3</v>
      </c>
      <c r="B248" s="2">
        <v>43200</v>
      </c>
      <c r="C248" t="s">
        <v>23</v>
      </c>
      <c r="D248" t="s">
        <v>24</v>
      </c>
      <c r="E248">
        <v>250</v>
      </c>
      <c r="F248">
        <v>300</v>
      </c>
      <c r="G248" t="s">
        <v>25</v>
      </c>
      <c r="H248" t="s">
        <v>75</v>
      </c>
      <c r="I248" t="s">
        <v>26</v>
      </c>
      <c r="J248">
        <v>1398.8095238095241</v>
      </c>
      <c r="K248">
        <v>833.33333333333337</v>
      </c>
      <c r="L248">
        <v>565.47619047619071</v>
      </c>
      <c r="M248">
        <v>0</v>
      </c>
      <c r="N248">
        <v>41.036270746153839</v>
      </c>
      <c r="O248">
        <v>0.5957446808510638</v>
      </c>
      <c r="P248">
        <v>0.40425531914893625</v>
      </c>
      <c r="Q248">
        <v>0.40425531914893625</v>
      </c>
      <c r="R248">
        <v>833.33333333333348</v>
      </c>
      <c r="S248">
        <v>565.47619047619071</v>
      </c>
      <c r="T248">
        <v>565.47619047619071</v>
      </c>
      <c r="U248">
        <v>37.202169594108007</v>
      </c>
      <c r="V248">
        <v>3.1001807995090012</v>
      </c>
      <c r="W248" t="e">
        <v>#VALUE!</v>
      </c>
    </row>
    <row r="249" spans="1:23" ht="13.75" hidden="1" x14ac:dyDescent="0.25">
      <c r="A249">
        <v>3</v>
      </c>
      <c r="B249" s="2">
        <v>43200</v>
      </c>
      <c r="C249" t="s">
        <v>23</v>
      </c>
      <c r="D249" t="s">
        <v>24</v>
      </c>
      <c r="E249">
        <v>150</v>
      </c>
      <c r="F249">
        <v>300</v>
      </c>
      <c r="G249" t="s">
        <v>34</v>
      </c>
      <c r="H249" t="s">
        <v>76</v>
      </c>
      <c r="I249" t="s">
        <v>26</v>
      </c>
      <c r="J249">
        <v>3542.4242424242434</v>
      </c>
      <c r="K249">
        <v>1834.4696969696977</v>
      </c>
      <c r="L249">
        <v>1707.9545454545462</v>
      </c>
      <c r="M249">
        <v>0</v>
      </c>
      <c r="N249">
        <v>26.690433566047762</v>
      </c>
      <c r="O249">
        <v>0.5178571428571429</v>
      </c>
      <c r="P249">
        <v>0.48214285714285715</v>
      </c>
      <c r="Q249">
        <v>0.48214285714285715</v>
      </c>
      <c r="R249">
        <v>1834.4696969696975</v>
      </c>
      <c r="S249">
        <v>1707.9545454545457</v>
      </c>
      <c r="T249">
        <v>1707.9545454545457</v>
      </c>
      <c r="U249">
        <v>37.386921725274753</v>
      </c>
      <c r="V249">
        <v>6.8585174967994575</v>
      </c>
      <c r="W249" t="e">
        <v>#VALUE!</v>
      </c>
    </row>
    <row r="250" spans="1:23" ht="13.75" hidden="1" x14ac:dyDescent="0.25">
      <c r="A250">
        <v>3</v>
      </c>
      <c r="B250" s="2">
        <v>43200</v>
      </c>
      <c r="C250" t="s">
        <v>23</v>
      </c>
      <c r="D250" t="s">
        <v>24</v>
      </c>
      <c r="E250">
        <v>200</v>
      </c>
      <c r="F250">
        <v>600</v>
      </c>
      <c r="G250" t="s">
        <v>27</v>
      </c>
      <c r="H250" t="s">
        <v>68</v>
      </c>
      <c r="I250" t="s">
        <v>26</v>
      </c>
      <c r="J250">
        <v>1994.0476190476188</v>
      </c>
      <c r="K250">
        <v>1276.1904761904759</v>
      </c>
      <c r="L250">
        <v>717.85714285714266</v>
      </c>
      <c r="M250">
        <v>0</v>
      </c>
      <c r="N250">
        <v>23.009297539930586</v>
      </c>
      <c r="O250">
        <v>0.64</v>
      </c>
      <c r="P250">
        <v>0.36</v>
      </c>
      <c r="Q250">
        <v>0.36</v>
      </c>
      <c r="R250">
        <v>1276.1904761904761</v>
      </c>
      <c r="S250">
        <v>717.85714285714278</v>
      </c>
      <c r="T250">
        <v>717.85714285714278</v>
      </c>
      <c r="U250">
        <v>24.349996766666706</v>
      </c>
      <c r="V250">
        <v>3.1075233968888938</v>
      </c>
      <c r="W250" t="e">
        <v>#VALUE!</v>
      </c>
    </row>
    <row r="251" spans="1:23" ht="13.75" hidden="1" x14ac:dyDescent="0.25">
      <c r="A251">
        <v>3</v>
      </c>
      <c r="B251" s="2">
        <v>43200</v>
      </c>
      <c r="C251" t="s">
        <v>23</v>
      </c>
      <c r="D251" t="s">
        <v>24</v>
      </c>
      <c r="E251">
        <v>150</v>
      </c>
      <c r="F251">
        <v>600</v>
      </c>
      <c r="G251" t="s">
        <v>35</v>
      </c>
      <c r="H251" t="s">
        <v>72</v>
      </c>
      <c r="I251" t="s">
        <v>26</v>
      </c>
      <c r="J251">
        <v>6470.625</v>
      </c>
      <c r="K251">
        <v>2283.7499999999995</v>
      </c>
      <c r="L251">
        <v>3298.7500000000005</v>
      </c>
      <c r="M251">
        <v>888.12500000000011</v>
      </c>
      <c r="N251">
        <v>23.878109968148149</v>
      </c>
      <c r="O251">
        <v>0.35294117647058815</v>
      </c>
      <c r="P251">
        <v>0.50980392156862753</v>
      </c>
      <c r="Q251">
        <v>0.50980392156862753</v>
      </c>
      <c r="R251">
        <v>2283.7499999999995</v>
      </c>
      <c r="S251">
        <v>3298.7500000000005</v>
      </c>
      <c r="T251">
        <v>3298.7500000000005</v>
      </c>
      <c r="U251">
        <v>16.364210143790849</v>
      </c>
      <c r="V251">
        <v>3.7371764915882348</v>
      </c>
      <c r="W251" t="e">
        <v>#VALUE!</v>
      </c>
    </row>
    <row r="252" spans="1:23" ht="13.75" hidden="1" x14ac:dyDescent="0.25">
      <c r="A252">
        <v>3</v>
      </c>
      <c r="B252" s="2">
        <v>43200</v>
      </c>
      <c r="C252" t="s">
        <v>23</v>
      </c>
      <c r="D252" t="s">
        <v>24</v>
      </c>
      <c r="E252">
        <v>250</v>
      </c>
      <c r="F252">
        <v>600</v>
      </c>
      <c r="G252" t="s">
        <v>35</v>
      </c>
      <c r="H252" t="s">
        <v>94</v>
      </c>
      <c r="I252" t="s">
        <v>26</v>
      </c>
      <c r="J252">
        <v>3879.891304347826</v>
      </c>
      <c r="K252">
        <v>1841.304347826087</v>
      </c>
      <c r="L252">
        <v>2038.5869565217392</v>
      </c>
      <c r="M252">
        <v>0</v>
      </c>
      <c r="N252">
        <v>13.403880389285712</v>
      </c>
      <c r="O252">
        <v>0.47457627118644063</v>
      </c>
      <c r="P252">
        <v>0.52542372881355937</v>
      </c>
      <c r="Q252">
        <v>0.52542372881355937</v>
      </c>
      <c r="R252">
        <v>1841.304347826087</v>
      </c>
      <c r="S252">
        <v>2038.5869565217395</v>
      </c>
      <c r="T252">
        <v>2038.5869565217395</v>
      </c>
      <c r="U252">
        <v>13.802524737288133</v>
      </c>
      <c r="V252">
        <v>2.5414648809745759</v>
      </c>
      <c r="W252" t="e">
        <v>#VALUE!</v>
      </c>
    </row>
    <row r="253" spans="1:23" ht="13.75" hidden="1" x14ac:dyDescent="0.25">
      <c r="A253">
        <v>3</v>
      </c>
      <c r="B253" s="2">
        <v>43200</v>
      </c>
      <c r="C253" t="s">
        <v>23</v>
      </c>
      <c r="D253" t="s">
        <v>24</v>
      </c>
      <c r="E253">
        <v>200</v>
      </c>
      <c r="F253">
        <v>150</v>
      </c>
      <c r="G253" t="s">
        <v>25</v>
      </c>
      <c r="H253" t="s">
        <v>77</v>
      </c>
      <c r="I253" t="s">
        <v>26</v>
      </c>
      <c r="J253">
        <v>3312.5000000000009</v>
      </c>
      <c r="K253">
        <v>1625.0000000000009</v>
      </c>
      <c r="L253">
        <v>1687.5000000000005</v>
      </c>
      <c r="M253">
        <v>0</v>
      </c>
      <c r="N253">
        <v>13.497241557692304</v>
      </c>
      <c r="O253">
        <v>0.49056603773584911</v>
      </c>
      <c r="P253">
        <v>0.50943396226415094</v>
      </c>
      <c r="Q253">
        <v>0.50943396226415094</v>
      </c>
      <c r="R253">
        <v>1625.0000000000007</v>
      </c>
      <c r="S253">
        <v>1687.5000000000005</v>
      </c>
      <c r="T253">
        <v>1687.5000000000005</v>
      </c>
      <c r="U253">
        <v>11.450348207547165</v>
      </c>
      <c r="V253">
        <v>1.8606815837264152</v>
      </c>
      <c r="W253" t="e">
        <v>#VALUE!</v>
      </c>
    </row>
    <row r="254" spans="1:23" ht="13.75" hidden="1" x14ac:dyDescent="0.25">
      <c r="A254">
        <v>3</v>
      </c>
      <c r="B254" s="2">
        <v>43200</v>
      </c>
      <c r="C254" t="s">
        <v>23</v>
      </c>
      <c r="D254" t="s">
        <v>24</v>
      </c>
      <c r="E254">
        <v>150</v>
      </c>
      <c r="F254">
        <v>450</v>
      </c>
      <c r="G254" t="s">
        <v>34</v>
      </c>
      <c r="H254" t="s">
        <v>82</v>
      </c>
      <c r="I254" t="s">
        <v>26</v>
      </c>
      <c r="J254">
        <v>1464.673913043478</v>
      </c>
      <c r="K254">
        <v>657.60869565217399</v>
      </c>
      <c r="L254">
        <v>687.49999999999989</v>
      </c>
      <c r="M254">
        <v>119.56521739130443</v>
      </c>
      <c r="N254">
        <v>35.618035892148754</v>
      </c>
      <c r="O254">
        <v>0.44897959183673469</v>
      </c>
      <c r="P254">
        <v>0.46938775510204073</v>
      </c>
      <c r="Q254">
        <v>0.46938775510204073</v>
      </c>
      <c r="R254">
        <v>657.60869565217388</v>
      </c>
      <c r="S254">
        <v>687.49999999999989</v>
      </c>
      <c r="T254">
        <v>687.49999999999989</v>
      </c>
      <c r="U254">
        <v>33.744104402597401</v>
      </c>
      <c r="V254">
        <v>2.2190416482142852</v>
      </c>
      <c r="W254" t="e">
        <v>#VALUE!</v>
      </c>
    </row>
    <row r="255" spans="1:23" ht="13.75" hidden="1" x14ac:dyDescent="0.25">
      <c r="A255">
        <v>3</v>
      </c>
      <c r="B255" s="2">
        <v>43200</v>
      </c>
      <c r="C255" t="s">
        <v>23</v>
      </c>
      <c r="D255" t="s">
        <v>24</v>
      </c>
      <c r="E255">
        <v>200</v>
      </c>
      <c r="F255">
        <v>450</v>
      </c>
      <c r="G255" t="s">
        <v>25</v>
      </c>
      <c r="H255" t="s">
        <v>43</v>
      </c>
      <c r="I255" t="s">
        <v>26</v>
      </c>
      <c r="J255">
        <v>3681.0606060606065</v>
      </c>
      <c r="K255">
        <v>1626.5151515151515</v>
      </c>
      <c r="L255">
        <v>2054.5454545454545</v>
      </c>
      <c r="M255">
        <v>0</v>
      </c>
      <c r="N255">
        <v>18.358305862105247</v>
      </c>
      <c r="O255">
        <v>0.44186046511627908</v>
      </c>
      <c r="P255">
        <v>0.55813953488372092</v>
      </c>
      <c r="Q255">
        <v>0.55813953488372092</v>
      </c>
      <c r="R255">
        <v>1626.5151515151517</v>
      </c>
      <c r="S255">
        <v>2054.545454545455</v>
      </c>
      <c r="T255">
        <v>2054.545454545455</v>
      </c>
      <c r="U255">
        <v>14.789487055813938</v>
      </c>
      <c r="V255">
        <v>2.4055324779418581</v>
      </c>
      <c r="W255" t="e">
        <v>#VALUE!</v>
      </c>
    </row>
    <row r="256" spans="1:23" ht="13.75" hidden="1" x14ac:dyDescent="0.25">
      <c r="A256">
        <v>3</v>
      </c>
      <c r="B256" s="2">
        <v>43200</v>
      </c>
      <c r="C256" t="s">
        <v>23</v>
      </c>
      <c r="D256" t="s">
        <v>24</v>
      </c>
      <c r="E256">
        <v>150</v>
      </c>
      <c r="F256">
        <v>600</v>
      </c>
      <c r="G256" t="s">
        <v>25</v>
      </c>
      <c r="H256" t="s">
        <v>62</v>
      </c>
      <c r="I256" t="s">
        <v>26</v>
      </c>
      <c r="J256">
        <v>1147.5</v>
      </c>
      <c r="K256">
        <v>531.24999999999989</v>
      </c>
      <c r="L256">
        <v>616.25000000000011</v>
      </c>
      <c r="M256">
        <v>0</v>
      </c>
      <c r="N256">
        <v>47.491267243636386</v>
      </c>
      <c r="O256">
        <v>0.46296296296296291</v>
      </c>
      <c r="P256">
        <v>0.53703703703703709</v>
      </c>
      <c r="Q256">
        <v>0.53703703703703709</v>
      </c>
      <c r="R256">
        <v>531.24999999999989</v>
      </c>
      <c r="S256">
        <v>616.25000000000011</v>
      </c>
      <c r="T256">
        <v>616.25000000000011</v>
      </c>
      <c r="U256">
        <v>31.186805387205403</v>
      </c>
      <c r="V256">
        <v>1.6567990361952867</v>
      </c>
      <c r="W256" t="e">
        <v>#VALUE!</v>
      </c>
    </row>
    <row r="257" spans="1:23" ht="13.75" hidden="1" x14ac:dyDescent="0.25">
      <c r="A257">
        <v>3</v>
      </c>
      <c r="B257" s="2">
        <v>43200</v>
      </c>
      <c r="C257" t="s">
        <v>23</v>
      </c>
      <c r="D257" t="s">
        <v>24</v>
      </c>
      <c r="E257">
        <v>250</v>
      </c>
      <c r="F257">
        <v>300</v>
      </c>
      <c r="G257" t="s">
        <v>35</v>
      </c>
      <c r="H257" t="s">
        <v>60</v>
      </c>
      <c r="I257" t="s">
        <v>26</v>
      </c>
      <c r="J257">
        <v>2562.5</v>
      </c>
      <c r="K257">
        <v>1024.9999999999998</v>
      </c>
      <c r="L257">
        <v>1537.5</v>
      </c>
      <c r="M257">
        <v>0</v>
      </c>
      <c r="N257">
        <v>18.30784774485047</v>
      </c>
      <c r="O257">
        <v>0.39999999999999997</v>
      </c>
      <c r="P257">
        <v>0.6</v>
      </c>
      <c r="Q257">
        <v>0.6</v>
      </c>
      <c r="R257">
        <v>1025</v>
      </c>
      <c r="S257">
        <v>1537.5</v>
      </c>
      <c r="T257">
        <v>1537.5</v>
      </c>
      <c r="U257">
        <v>14.239437134883698</v>
      </c>
      <c r="V257">
        <v>1.459542306325579</v>
      </c>
      <c r="W257" t="e">
        <v>#VALUE!</v>
      </c>
    </row>
    <row r="258" spans="1:23" ht="13.75" hidden="1" x14ac:dyDescent="0.25">
      <c r="A258">
        <v>3</v>
      </c>
      <c r="B258" s="2">
        <v>43200</v>
      </c>
      <c r="C258" t="s">
        <v>23</v>
      </c>
      <c r="D258" t="s">
        <v>24</v>
      </c>
      <c r="E258">
        <v>200</v>
      </c>
      <c r="F258">
        <v>150</v>
      </c>
      <c r="G258" t="s">
        <v>27</v>
      </c>
      <c r="H258" t="s">
        <v>57</v>
      </c>
      <c r="I258" t="s">
        <v>26</v>
      </c>
      <c r="J258">
        <v>2820.0000000000005</v>
      </c>
      <c r="K258">
        <v>1457.0000000000005</v>
      </c>
      <c r="L258">
        <v>1363.0000000000005</v>
      </c>
      <c r="M258">
        <v>0</v>
      </c>
      <c r="N258">
        <v>28.562308912096764</v>
      </c>
      <c r="O258">
        <v>0.51666666666666672</v>
      </c>
      <c r="P258">
        <v>0.48333333333333334</v>
      </c>
      <c r="Q258">
        <v>0.48333333333333334</v>
      </c>
      <c r="R258">
        <v>1457.0000000000007</v>
      </c>
      <c r="S258">
        <v>1363.0000000000005</v>
      </c>
      <c r="T258">
        <v>1363.0000000000005</v>
      </c>
      <c r="U258">
        <v>25.269165989583325</v>
      </c>
      <c r="V258">
        <v>3.681717484682292</v>
      </c>
      <c r="W258" t="e">
        <v>#VALUE!</v>
      </c>
    </row>
    <row r="259" spans="1:23" ht="13.75" hidden="1" x14ac:dyDescent="0.25">
      <c r="A259">
        <v>3</v>
      </c>
      <c r="B259" s="2">
        <v>43200</v>
      </c>
      <c r="C259" t="s">
        <v>23</v>
      </c>
      <c r="D259" t="s">
        <v>24</v>
      </c>
      <c r="E259">
        <v>250</v>
      </c>
      <c r="F259">
        <v>450</v>
      </c>
      <c r="G259" t="s">
        <v>35</v>
      </c>
      <c r="H259" t="s">
        <v>63</v>
      </c>
      <c r="I259" t="s">
        <v>26</v>
      </c>
      <c r="J259">
        <v>2925</v>
      </c>
      <c r="K259">
        <v>1354.1666666666665</v>
      </c>
      <c r="L259">
        <v>1570.8333333333335</v>
      </c>
      <c r="M259">
        <v>0</v>
      </c>
      <c r="N259">
        <v>27.647293897142863</v>
      </c>
      <c r="O259">
        <v>0.46296296296296291</v>
      </c>
      <c r="P259">
        <v>0.53703703703703709</v>
      </c>
      <c r="Q259">
        <v>0.53703703703703709</v>
      </c>
      <c r="R259">
        <v>1354.1666666666667</v>
      </c>
      <c r="S259">
        <v>1570.8333333333337</v>
      </c>
      <c r="T259">
        <v>1570.8333333333337</v>
      </c>
      <c r="U259">
        <v>20.363116296296297</v>
      </c>
      <c r="V259">
        <v>2.7575053317901239</v>
      </c>
      <c r="W259" t="e">
        <v>#VALUE!</v>
      </c>
    </row>
    <row r="260" spans="1:23" ht="13.75" hidden="1" x14ac:dyDescent="0.25">
      <c r="A260">
        <v>3</v>
      </c>
      <c r="B260" s="2">
        <v>43200</v>
      </c>
      <c r="C260" t="s">
        <v>23</v>
      </c>
      <c r="D260" t="s">
        <v>24</v>
      </c>
      <c r="E260">
        <v>150</v>
      </c>
      <c r="F260">
        <v>450</v>
      </c>
      <c r="G260" t="s">
        <v>35</v>
      </c>
      <c r="H260" t="s">
        <v>65</v>
      </c>
      <c r="I260" t="s">
        <v>26</v>
      </c>
      <c r="J260">
        <v>4487.9629629629626</v>
      </c>
      <c r="K260">
        <v>2001.3888888888885</v>
      </c>
      <c r="L260">
        <v>2486.5740740740744</v>
      </c>
      <c r="M260">
        <v>0</v>
      </c>
      <c r="N260">
        <v>59.886753916363617</v>
      </c>
      <c r="O260">
        <v>0.44594594594594589</v>
      </c>
      <c r="P260">
        <v>0.55405405405405406</v>
      </c>
      <c r="Q260">
        <v>0.55405405405405406</v>
      </c>
      <c r="R260">
        <v>2001.3888888888889</v>
      </c>
      <c r="S260">
        <v>2486.5740740740744</v>
      </c>
      <c r="T260">
        <v>2486.5740740740744</v>
      </c>
      <c r="U260">
        <v>50.779499181081064</v>
      </c>
      <c r="V260">
        <v>10.162952544435807</v>
      </c>
      <c r="W260" t="e">
        <v>#VALUE!</v>
      </c>
    </row>
    <row r="261" spans="1:23" ht="13.75" hidden="1" x14ac:dyDescent="0.25">
      <c r="A261">
        <v>3</v>
      </c>
      <c r="B261" s="2">
        <v>43200</v>
      </c>
      <c r="C261" t="s">
        <v>23</v>
      </c>
      <c r="D261" t="s">
        <v>24</v>
      </c>
      <c r="E261">
        <v>250</v>
      </c>
      <c r="F261">
        <v>300</v>
      </c>
      <c r="G261" t="s">
        <v>27</v>
      </c>
      <c r="H261" t="s">
        <v>95</v>
      </c>
      <c r="I261" t="s">
        <v>26</v>
      </c>
      <c r="J261">
        <v>1406.25</v>
      </c>
      <c r="K261">
        <v>867.1875</v>
      </c>
      <c r="L261">
        <v>539.06249999999989</v>
      </c>
      <c r="M261">
        <v>0</v>
      </c>
      <c r="N261">
        <v>29.488638045738043</v>
      </c>
      <c r="O261">
        <v>0.6166666666666667</v>
      </c>
      <c r="P261">
        <v>0.3833333333333333</v>
      </c>
      <c r="Q261">
        <v>0.3833333333333333</v>
      </c>
      <c r="R261">
        <v>867.1875</v>
      </c>
      <c r="S261">
        <v>539.0625</v>
      </c>
      <c r="T261">
        <v>539.0625</v>
      </c>
      <c r="U261">
        <v>24.938962461538466</v>
      </c>
      <c r="V261">
        <v>2.162675650961539</v>
      </c>
      <c r="W261" t="e">
        <v>#VALUE!</v>
      </c>
    </row>
    <row r="262" spans="1:23" ht="13.75" hidden="1" x14ac:dyDescent="0.25">
      <c r="A262">
        <v>3</v>
      </c>
      <c r="B262" s="2">
        <v>43200</v>
      </c>
      <c r="C262" t="s">
        <v>23</v>
      </c>
      <c r="D262" t="s">
        <v>24</v>
      </c>
      <c r="E262">
        <v>150</v>
      </c>
      <c r="F262">
        <v>300</v>
      </c>
      <c r="G262" t="s">
        <v>27</v>
      </c>
      <c r="H262" t="s">
        <v>79</v>
      </c>
      <c r="I262" t="s">
        <v>26</v>
      </c>
      <c r="J262">
        <v>2051.8750000000005</v>
      </c>
      <c r="K262">
        <v>1130.625</v>
      </c>
      <c r="L262">
        <v>921.25000000000011</v>
      </c>
      <c r="M262">
        <v>0</v>
      </c>
      <c r="N262">
        <v>20.217317496296253</v>
      </c>
      <c r="O262">
        <v>0.55102040816326525</v>
      </c>
      <c r="P262">
        <v>0.44897959183673469</v>
      </c>
      <c r="Q262">
        <v>0.44897959183673469</v>
      </c>
      <c r="R262">
        <v>1130.6250000000002</v>
      </c>
      <c r="S262">
        <v>921.25000000000023</v>
      </c>
      <c r="T262">
        <v>921.25000000000023</v>
      </c>
      <c r="U262">
        <v>16.627096326530577</v>
      </c>
      <c r="V262">
        <v>1.8799010784183636</v>
      </c>
      <c r="W262" t="e">
        <v>#VALUE!</v>
      </c>
    </row>
    <row r="263" spans="1:23" ht="13.75" hidden="1" x14ac:dyDescent="0.25">
      <c r="A263">
        <v>3</v>
      </c>
      <c r="B263" s="2">
        <v>43200</v>
      </c>
      <c r="C263" t="s">
        <v>23</v>
      </c>
      <c r="D263" t="s">
        <v>24</v>
      </c>
      <c r="E263">
        <v>150</v>
      </c>
      <c r="F263">
        <v>150</v>
      </c>
      <c r="G263" t="s">
        <v>34</v>
      </c>
      <c r="H263" t="s">
        <v>91</v>
      </c>
      <c r="I263" t="s">
        <v>26</v>
      </c>
      <c r="J263">
        <v>1812.5</v>
      </c>
      <c r="K263">
        <v>906.25</v>
      </c>
      <c r="L263">
        <v>906.25</v>
      </c>
      <c r="M263">
        <v>0</v>
      </c>
      <c r="N263">
        <v>19.882048732000008</v>
      </c>
      <c r="O263">
        <v>0.5</v>
      </c>
      <c r="P263">
        <v>0.5</v>
      </c>
      <c r="Q263">
        <v>0.5</v>
      </c>
      <c r="R263">
        <v>906.25</v>
      </c>
      <c r="S263">
        <v>906.25</v>
      </c>
      <c r="T263">
        <v>906.25</v>
      </c>
      <c r="U263">
        <v>17.804819760000012</v>
      </c>
      <c r="V263">
        <v>1.6135617907500011</v>
      </c>
      <c r="W263" t="e">
        <v>#VALUE!</v>
      </c>
    </row>
    <row r="264" spans="1:23" ht="13.75" hidden="1" x14ac:dyDescent="0.25">
      <c r="A264">
        <v>3</v>
      </c>
      <c r="B264" s="2">
        <v>43200</v>
      </c>
      <c r="C264" t="s">
        <v>23</v>
      </c>
      <c r="D264" t="s">
        <v>24</v>
      </c>
      <c r="E264">
        <v>150</v>
      </c>
      <c r="F264">
        <v>150</v>
      </c>
      <c r="G264" t="s">
        <v>27</v>
      </c>
      <c r="H264" t="s">
        <v>92</v>
      </c>
      <c r="I264" t="s">
        <v>26</v>
      </c>
      <c r="J264">
        <v>1366.6666666666665</v>
      </c>
      <c r="K264">
        <v>654.86111111111097</v>
      </c>
      <c r="L264">
        <v>512.5</v>
      </c>
      <c r="M264">
        <v>199.30555555555563</v>
      </c>
      <c r="N264">
        <v>36.135024831304349</v>
      </c>
      <c r="O264">
        <v>0.47916666666666663</v>
      </c>
      <c r="P264">
        <v>0.375</v>
      </c>
      <c r="Q264">
        <v>0.375</v>
      </c>
      <c r="R264">
        <v>654.86111111111097</v>
      </c>
      <c r="S264">
        <v>512.5</v>
      </c>
      <c r="T264">
        <v>512.5</v>
      </c>
      <c r="U264">
        <v>23.610953725000002</v>
      </c>
      <c r="V264">
        <v>1.5461895390746525</v>
      </c>
      <c r="W264" t="e">
        <v>#VALUE!</v>
      </c>
    </row>
    <row r="265" spans="1:23" ht="13.75" hidden="1" x14ac:dyDescent="0.25">
      <c r="A265">
        <v>3</v>
      </c>
      <c r="B265" s="2">
        <v>43200</v>
      </c>
      <c r="C265" t="s">
        <v>23</v>
      </c>
      <c r="D265" t="s">
        <v>24</v>
      </c>
      <c r="E265">
        <v>250</v>
      </c>
      <c r="F265">
        <v>600</v>
      </c>
      <c r="G265" t="s">
        <v>27</v>
      </c>
      <c r="H265" t="s">
        <v>53</v>
      </c>
      <c r="I265" t="s">
        <v>26</v>
      </c>
      <c r="J265">
        <v>1748.214285714286</v>
      </c>
      <c r="K265">
        <v>1748.214285714286</v>
      </c>
      <c r="L265">
        <v>0</v>
      </c>
      <c r="M265">
        <v>0</v>
      </c>
      <c r="N265">
        <v>17.38643813965745</v>
      </c>
      <c r="O265">
        <v>1</v>
      </c>
      <c r="P265">
        <v>0</v>
      </c>
      <c r="Q265">
        <v>0</v>
      </c>
      <c r="R265">
        <v>1748.2142857142858</v>
      </c>
      <c r="S265">
        <v>0</v>
      </c>
      <c r="T265">
        <v>0</v>
      </c>
      <c r="U265">
        <v>23.555819415019769</v>
      </c>
      <c r="V265">
        <v>4.1180620013043487</v>
      </c>
      <c r="W265" t="e">
        <v>#VALUE!</v>
      </c>
    </row>
    <row r="266" spans="1:23" ht="13.75" hidden="1" x14ac:dyDescent="0.25">
      <c r="A266">
        <v>3</v>
      </c>
      <c r="B266" s="2">
        <v>43200</v>
      </c>
      <c r="C266" t="s">
        <v>23</v>
      </c>
      <c r="D266" t="s">
        <v>24</v>
      </c>
      <c r="E266">
        <v>150</v>
      </c>
      <c r="F266">
        <v>450</v>
      </c>
      <c r="G266" t="s">
        <v>25</v>
      </c>
      <c r="H266" t="s">
        <v>41</v>
      </c>
      <c r="I266" t="s">
        <v>26</v>
      </c>
      <c r="J266">
        <v>1881.2500000000002</v>
      </c>
      <c r="K266">
        <v>1181.25</v>
      </c>
      <c r="L266">
        <v>700.00000000000011</v>
      </c>
      <c r="M266">
        <v>0</v>
      </c>
      <c r="N266">
        <v>38.144265680807997</v>
      </c>
      <c r="O266">
        <v>0.62790697674418594</v>
      </c>
      <c r="P266">
        <v>0.372093023255814</v>
      </c>
      <c r="Q266">
        <v>0.372093023255814</v>
      </c>
      <c r="R266">
        <v>1181.25</v>
      </c>
      <c r="S266">
        <v>700.00000000000023</v>
      </c>
      <c r="T266">
        <v>700.00000000000023</v>
      </c>
      <c r="U266">
        <v>35.050317868921688</v>
      </c>
      <c r="V266">
        <v>4.1403187982663745</v>
      </c>
      <c r="W266" t="e">
        <v>#VALUE!</v>
      </c>
    </row>
    <row r="267" spans="1:23" ht="13.75" hidden="1" x14ac:dyDescent="0.25">
      <c r="A267">
        <v>3</v>
      </c>
      <c r="B267" s="2">
        <v>43200</v>
      </c>
      <c r="C267" t="s">
        <v>23</v>
      </c>
      <c r="D267" t="s">
        <v>24</v>
      </c>
      <c r="E267">
        <v>250</v>
      </c>
      <c r="F267">
        <v>300</v>
      </c>
      <c r="G267" t="s">
        <v>34</v>
      </c>
      <c r="H267" t="s">
        <v>61</v>
      </c>
      <c r="I267" t="s">
        <v>26</v>
      </c>
      <c r="J267">
        <v>3426.7045454545464</v>
      </c>
      <c r="K267">
        <v>1944.886363636364</v>
      </c>
      <c r="L267">
        <v>926.1363636363634</v>
      </c>
      <c r="M267">
        <v>555.68181818181858</v>
      </c>
      <c r="N267">
        <v>36.147610536734675</v>
      </c>
      <c r="O267">
        <v>0.56756756756756754</v>
      </c>
      <c r="P267">
        <v>0.27027027027027017</v>
      </c>
      <c r="Q267">
        <v>0.27027027027027017</v>
      </c>
      <c r="R267">
        <v>1944.8863636363642</v>
      </c>
      <c r="S267">
        <v>926.13636363636351</v>
      </c>
      <c r="T267">
        <v>926.13636363636351</v>
      </c>
      <c r="U267">
        <v>40.662761305019288</v>
      </c>
      <c r="V267">
        <v>7.908444996993242</v>
      </c>
      <c r="W267" t="e">
        <v>#VALUE!</v>
      </c>
    </row>
    <row r="268" spans="1:23" ht="13.75" hidden="1" x14ac:dyDescent="0.25">
      <c r="A268">
        <v>3</v>
      </c>
      <c r="B268" s="2">
        <v>43200</v>
      </c>
      <c r="C268" t="s">
        <v>23</v>
      </c>
      <c r="D268" t="s">
        <v>24</v>
      </c>
      <c r="E268">
        <v>150</v>
      </c>
      <c r="F268">
        <v>300</v>
      </c>
      <c r="G268" t="s">
        <v>35</v>
      </c>
      <c r="H268" t="s">
        <v>84</v>
      </c>
      <c r="I268" t="s">
        <v>26</v>
      </c>
      <c r="J268">
        <v>1639.4230769230769</v>
      </c>
      <c r="K268">
        <v>899.03846153846177</v>
      </c>
      <c r="L268">
        <v>740.38461538461536</v>
      </c>
      <c r="M268">
        <v>0</v>
      </c>
      <c r="N268">
        <v>22.311283448897047</v>
      </c>
      <c r="O268">
        <v>0.54838709677419362</v>
      </c>
      <c r="P268">
        <v>0.45161290322580638</v>
      </c>
      <c r="Q268">
        <v>0.45161290322580638</v>
      </c>
      <c r="R268">
        <v>899.03846153846166</v>
      </c>
      <c r="S268">
        <v>740.38461538461524</v>
      </c>
      <c r="T268">
        <v>740.38461538461524</v>
      </c>
      <c r="U268">
        <v>20.262147697580634</v>
      </c>
      <c r="V268">
        <v>1.8216450093497978</v>
      </c>
      <c r="W268" t="e">
        <v>#VALUE!</v>
      </c>
    </row>
    <row r="269" spans="1:23" ht="13.75" hidden="1" x14ac:dyDescent="0.25">
      <c r="A269">
        <v>3</v>
      </c>
      <c r="B269" s="2">
        <v>43200</v>
      </c>
      <c r="C269" t="s">
        <v>23</v>
      </c>
      <c r="D269" t="s">
        <v>24</v>
      </c>
      <c r="E269">
        <v>250</v>
      </c>
      <c r="F269">
        <v>450</v>
      </c>
      <c r="G269" t="s">
        <v>34</v>
      </c>
      <c r="H269" t="s">
        <v>83</v>
      </c>
      <c r="I269" t="s">
        <v>26</v>
      </c>
      <c r="J269">
        <v>2287.4999999999995</v>
      </c>
      <c r="K269">
        <v>862.49999999999989</v>
      </c>
      <c r="L269">
        <v>1425</v>
      </c>
      <c r="M269">
        <v>0</v>
      </c>
      <c r="N269">
        <v>26.108376468227444</v>
      </c>
      <c r="O269">
        <v>0.37704918032786883</v>
      </c>
      <c r="P269">
        <v>0.62295081967213117</v>
      </c>
      <c r="Q269">
        <v>0.62295081967213117</v>
      </c>
      <c r="R269">
        <v>862.49999999999977</v>
      </c>
      <c r="S269">
        <v>1424.9999999999998</v>
      </c>
      <c r="T269">
        <v>1424.9999999999998</v>
      </c>
      <c r="U269">
        <v>22.080318385876431</v>
      </c>
      <c r="V269">
        <v>1.9044274607818417</v>
      </c>
      <c r="W269" t="e">
        <v>#VALUE!</v>
      </c>
    </row>
    <row r="270" spans="1:23" ht="13.75" hidden="1" x14ac:dyDescent="0.25">
      <c r="A270">
        <v>3</v>
      </c>
      <c r="B270" s="2">
        <v>43200</v>
      </c>
      <c r="C270" t="s">
        <v>23</v>
      </c>
      <c r="D270" t="s">
        <v>24</v>
      </c>
      <c r="E270">
        <v>200</v>
      </c>
      <c r="F270">
        <v>600</v>
      </c>
      <c r="G270" t="s">
        <v>35</v>
      </c>
      <c r="H270" t="s">
        <v>74</v>
      </c>
      <c r="I270" t="s">
        <v>26</v>
      </c>
      <c r="J270">
        <v>6466.0714285714294</v>
      </c>
      <c r="K270">
        <v>3296.4285714285725</v>
      </c>
      <c r="L270">
        <v>3169.6428571428569</v>
      </c>
      <c r="M270">
        <v>0</v>
      </c>
      <c r="N270">
        <v>28.059194896449693</v>
      </c>
      <c r="O270">
        <v>0.50980392156862753</v>
      </c>
      <c r="P270">
        <v>0.49019607843137247</v>
      </c>
      <c r="Q270">
        <v>0.49019607843137247</v>
      </c>
      <c r="R270">
        <v>3296.4285714285725</v>
      </c>
      <c r="S270">
        <v>3169.6428571428569</v>
      </c>
      <c r="T270">
        <v>3169.6428571428569</v>
      </c>
      <c r="U270">
        <v>24.031875158371033</v>
      </c>
      <c r="V270">
        <v>7.9219359897058821</v>
      </c>
      <c r="W270" t="e">
        <v>#VALUE!</v>
      </c>
    </row>
    <row r="271" spans="1:23" ht="13.75" hidden="1" x14ac:dyDescent="0.25">
      <c r="A271">
        <v>3</v>
      </c>
      <c r="B271" s="2">
        <v>43200</v>
      </c>
      <c r="C271" t="s">
        <v>23</v>
      </c>
      <c r="D271" t="s">
        <v>24</v>
      </c>
      <c r="E271">
        <v>200</v>
      </c>
      <c r="F271">
        <v>450</v>
      </c>
      <c r="G271" t="s">
        <v>27</v>
      </c>
      <c r="H271" t="s">
        <v>78</v>
      </c>
      <c r="I271" t="s">
        <v>26</v>
      </c>
      <c r="J271">
        <v>2428.9473684210525</v>
      </c>
      <c r="K271">
        <v>1494.7368421052633</v>
      </c>
      <c r="L271">
        <v>934.21052631578937</v>
      </c>
      <c r="M271">
        <v>0</v>
      </c>
      <c r="N271">
        <v>30.174786304687508</v>
      </c>
      <c r="O271">
        <v>0.61538461538461542</v>
      </c>
      <c r="P271">
        <v>0.38461538461538458</v>
      </c>
      <c r="Q271">
        <v>0.38461538461538458</v>
      </c>
      <c r="R271">
        <v>1494.7368421052631</v>
      </c>
      <c r="S271">
        <v>934.21052631578937</v>
      </c>
      <c r="T271">
        <v>934.21052631578937</v>
      </c>
      <c r="U271">
        <v>29.648141682692316</v>
      </c>
      <c r="V271">
        <v>4.4316169673076935</v>
      </c>
      <c r="W271" t="e">
        <v>#VALUE!</v>
      </c>
    </row>
    <row r="272" spans="1:23" ht="13.75" hidden="1" x14ac:dyDescent="0.25">
      <c r="A272">
        <v>3</v>
      </c>
      <c r="B272" s="2">
        <v>43200</v>
      </c>
      <c r="C272" t="s">
        <v>23</v>
      </c>
      <c r="D272" t="s">
        <v>24</v>
      </c>
      <c r="E272">
        <v>250</v>
      </c>
      <c r="F272">
        <v>150</v>
      </c>
      <c r="G272" t="s">
        <v>34</v>
      </c>
      <c r="H272" t="s">
        <v>64</v>
      </c>
      <c r="I272" t="s">
        <v>26</v>
      </c>
      <c r="J272">
        <v>4273.1481481481496</v>
      </c>
      <c r="K272">
        <v>2106.4814814814818</v>
      </c>
      <c r="L272">
        <v>2166.666666666667</v>
      </c>
      <c r="M272">
        <v>0</v>
      </c>
      <c r="N272">
        <v>20.594158486428562</v>
      </c>
      <c r="O272">
        <v>0.49295774647887319</v>
      </c>
      <c r="P272">
        <v>0.50704225352112675</v>
      </c>
      <c r="Q272">
        <v>0.50704225352112675</v>
      </c>
      <c r="R272">
        <v>2106.4814814814818</v>
      </c>
      <c r="S272">
        <v>2166.666666666667</v>
      </c>
      <c r="T272">
        <v>2166.666666666667</v>
      </c>
      <c r="U272">
        <v>19.719809271126749</v>
      </c>
      <c r="V272">
        <v>4.1539413047975335</v>
      </c>
      <c r="W272" t="e">
        <v>#VALUE!</v>
      </c>
    </row>
    <row r="273" spans="1:23" ht="13.75" hidden="1" x14ac:dyDescent="0.25">
      <c r="A273">
        <v>3</v>
      </c>
      <c r="B273" s="2">
        <v>43200</v>
      </c>
      <c r="C273" t="s">
        <v>23</v>
      </c>
      <c r="D273" t="s">
        <v>24</v>
      </c>
      <c r="E273">
        <v>200</v>
      </c>
      <c r="F273">
        <v>450</v>
      </c>
      <c r="G273" t="s">
        <v>34</v>
      </c>
      <c r="H273" t="s">
        <v>88</v>
      </c>
      <c r="I273" t="s">
        <v>26</v>
      </c>
      <c r="J273">
        <v>1659.375</v>
      </c>
      <c r="K273">
        <v>768.22916666666663</v>
      </c>
      <c r="L273">
        <v>891.14583333333337</v>
      </c>
      <c r="M273">
        <v>0</v>
      </c>
      <c r="N273">
        <v>31.669749409090919</v>
      </c>
      <c r="O273">
        <v>0.46296296296296291</v>
      </c>
      <c r="P273">
        <v>0.53703703703703709</v>
      </c>
      <c r="Q273">
        <v>0.53703703703703709</v>
      </c>
      <c r="R273">
        <v>768.22916666666663</v>
      </c>
      <c r="S273">
        <v>891.14583333333337</v>
      </c>
      <c r="T273">
        <v>891.14583333333337</v>
      </c>
      <c r="U273">
        <v>28.150888363636366</v>
      </c>
      <c r="V273">
        <v>2.1626333508522726</v>
      </c>
      <c r="W273" t="e">
        <v>#VALUE!</v>
      </c>
    </row>
    <row r="274" spans="1:23" ht="13.75" hidden="1" x14ac:dyDescent="0.25">
      <c r="A274">
        <v>3</v>
      </c>
      <c r="B274" s="2">
        <v>43200</v>
      </c>
      <c r="C274" t="s">
        <v>23</v>
      </c>
      <c r="D274" t="s">
        <v>24</v>
      </c>
      <c r="E274">
        <v>250</v>
      </c>
      <c r="F274">
        <v>150</v>
      </c>
      <c r="G274" t="s">
        <v>25</v>
      </c>
      <c r="H274" t="s">
        <v>86</v>
      </c>
      <c r="I274" t="s">
        <v>26</v>
      </c>
      <c r="J274">
        <v>2205.7291666666665</v>
      </c>
      <c r="K274">
        <v>1122.9166666666665</v>
      </c>
      <c r="L274">
        <v>1082.8125</v>
      </c>
      <c r="M274">
        <v>0</v>
      </c>
      <c r="N274">
        <v>34.461135637499993</v>
      </c>
      <c r="O274">
        <v>0.50909090909090904</v>
      </c>
      <c r="P274">
        <v>0.49090909090909096</v>
      </c>
      <c r="Q274">
        <v>0.49090909090909096</v>
      </c>
      <c r="R274">
        <v>1122.9166666666665</v>
      </c>
      <c r="S274">
        <v>1082.8125</v>
      </c>
      <c r="T274">
        <v>1082.8125</v>
      </c>
      <c r="U274">
        <v>29.444225236363629</v>
      </c>
      <c r="V274">
        <v>3.3063411254999986</v>
      </c>
      <c r="W274" t="e">
        <v>#VALUE!</v>
      </c>
    </row>
    <row r="275" spans="1:23" ht="13.75" hidden="1" x14ac:dyDescent="0.25">
      <c r="A275">
        <v>3</v>
      </c>
      <c r="B275" s="2">
        <v>43200</v>
      </c>
      <c r="C275" t="s">
        <v>23</v>
      </c>
      <c r="D275" t="s">
        <v>24</v>
      </c>
      <c r="E275">
        <v>200</v>
      </c>
      <c r="F275">
        <v>300</v>
      </c>
      <c r="G275" t="s">
        <v>34</v>
      </c>
      <c r="H275" t="s">
        <v>50</v>
      </c>
      <c r="I275" t="s">
        <v>26</v>
      </c>
      <c r="J275">
        <v>1888.0952380952388</v>
      </c>
      <c r="K275">
        <v>762.50000000000023</v>
      </c>
      <c r="L275">
        <v>1125.5952380952385</v>
      </c>
      <c r="M275">
        <v>0</v>
      </c>
      <c r="N275">
        <v>24.924510771428558</v>
      </c>
      <c r="O275">
        <v>0.40384615384615385</v>
      </c>
      <c r="P275">
        <v>0.59615384615384615</v>
      </c>
      <c r="Q275">
        <v>0.59615384615384615</v>
      </c>
      <c r="R275">
        <v>762.50000000000034</v>
      </c>
      <c r="S275">
        <v>1125.5952380952385</v>
      </c>
      <c r="T275">
        <v>1125.5952380952385</v>
      </c>
      <c r="U275">
        <v>20.723433729637996</v>
      </c>
      <c r="V275">
        <v>1.5801618218848978</v>
      </c>
      <c r="W275" t="e">
        <v>#VALUE!</v>
      </c>
    </row>
    <row r="276" spans="1:23" ht="13.75" hidden="1" x14ac:dyDescent="0.25">
      <c r="A276">
        <v>3</v>
      </c>
      <c r="B276" s="2">
        <v>43200</v>
      </c>
      <c r="C276" t="s">
        <v>23</v>
      </c>
      <c r="D276" t="s">
        <v>24</v>
      </c>
      <c r="E276">
        <v>250</v>
      </c>
      <c r="F276">
        <v>450</v>
      </c>
      <c r="G276" t="s">
        <v>25</v>
      </c>
      <c r="H276" t="s">
        <v>96</v>
      </c>
      <c r="I276" t="s">
        <v>26</v>
      </c>
      <c r="J276">
        <v>1857.4074074074076</v>
      </c>
      <c r="K276">
        <v>1010.6481481481482</v>
      </c>
      <c r="L276">
        <v>846.75925925925935</v>
      </c>
      <c r="M276">
        <v>0</v>
      </c>
      <c r="N276">
        <v>30.15721033354529</v>
      </c>
      <c r="O276">
        <v>0.54411764705882348</v>
      </c>
      <c r="P276">
        <v>0.45588235294117652</v>
      </c>
      <c r="Q276">
        <v>0.45588235294117652</v>
      </c>
      <c r="R276">
        <v>1010.6481481481482</v>
      </c>
      <c r="S276">
        <v>846.75925925925947</v>
      </c>
      <c r="T276">
        <v>846.75925925925947</v>
      </c>
      <c r="U276">
        <v>25.90905841349479</v>
      </c>
      <c r="V276">
        <v>2.6184941905860706</v>
      </c>
      <c r="W276" t="e">
        <v>#VALUE!</v>
      </c>
    </row>
    <row r="277" spans="1:23" ht="13.75" hidden="1" x14ac:dyDescent="0.25">
      <c r="A277">
        <v>3</v>
      </c>
      <c r="B277" s="2">
        <v>43200</v>
      </c>
      <c r="C277" t="s">
        <v>23</v>
      </c>
      <c r="D277" t="s">
        <v>24</v>
      </c>
      <c r="E277">
        <v>150</v>
      </c>
      <c r="F277">
        <v>150</v>
      </c>
      <c r="G277" t="s">
        <v>25</v>
      </c>
      <c r="H277" t="s">
        <v>48</v>
      </c>
      <c r="I277" t="s">
        <v>26</v>
      </c>
      <c r="J277">
        <v>1516.6666666666665</v>
      </c>
      <c r="K277">
        <v>845.83333333333326</v>
      </c>
      <c r="L277">
        <v>670.83333333333314</v>
      </c>
      <c r="M277">
        <v>0</v>
      </c>
      <c r="N277">
        <v>41.684867870557085</v>
      </c>
      <c r="O277">
        <v>0.55769230769230771</v>
      </c>
      <c r="P277">
        <v>0.44230769230769224</v>
      </c>
      <c r="Q277">
        <v>0.44230769230769224</v>
      </c>
      <c r="R277">
        <v>845.83333333333326</v>
      </c>
      <c r="S277">
        <v>670.83333333333314</v>
      </c>
      <c r="T277">
        <v>670.83333333333314</v>
      </c>
      <c r="U277">
        <v>38.214789301775198</v>
      </c>
      <c r="V277">
        <v>3.2323342617751516</v>
      </c>
      <c r="W277" t="e">
        <v>#VALUE!</v>
      </c>
    </row>
    <row r="278" spans="1:23" ht="13.75" hidden="1" x14ac:dyDescent="0.25">
      <c r="A278">
        <v>3</v>
      </c>
      <c r="B278" s="2">
        <v>43200</v>
      </c>
      <c r="C278" t="s">
        <v>23</v>
      </c>
      <c r="D278" t="s">
        <v>24</v>
      </c>
      <c r="E278">
        <v>200</v>
      </c>
      <c r="F278">
        <v>150</v>
      </c>
      <c r="G278" t="s">
        <v>35</v>
      </c>
      <c r="H278" t="s">
        <v>87</v>
      </c>
      <c r="I278" t="s">
        <v>26</v>
      </c>
      <c r="J278">
        <v>3570</v>
      </c>
      <c r="K278">
        <v>1750</v>
      </c>
      <c r="L278">
        <v>1610</v>
      </c>
      <c r="M278">
        <v>209.99999999999989</v>
      </c>
      <c r="N278">
        <v>58.542972543999952</v>
      </c>
      <c r="O278">
        <v>0.49019607843137258</v>
      </c>
      <c r="P278">
        <v>0.45098039215686275</v>
      </c>
      <c r="Q278">
        <v>0.45098039215686275</v>
      </c>
      <c r="R278">
        <v>1750.0000000000002</v>
      </c>
      <c r="S278">
        <v>1610</v>
      </c>
      <c r="T278">
        <v>1610</v>
      </c>
      <c r="U278">
        <v>56.049874142156831</v>
      </c>
      <c r="V278">
        <v>9.8087279748774474</v>
      </c>
      <c r="W278" t="e">
        <v>#VALUE!</v>
      </c>
    </row>
    <row r="279" spans="1:23" ht="13.75" hidden="1" x14ac:dyDescent="0.25">
      <c r="A279">
        <v>3</v>
      </c>
      <c r="B279" s="2">
        <v>43200</v>
      </c>
      <c r="C279" t="s">
        <v>23</v>
      </c>
      <c r="D279" t="s">
        <v>24</v>
      </c>
      <c r="E279">
        <v>250</v>
      </c>
      <c r="F279">
        <v>600</v>
      </c>
      <c r="G279" t="s">
        <v>34</v>
      </c>
      <c r="H279" t="s">
        <v>81</v>
      </c>
      <c r="I279" t="s">
        <v>26</v>
      </c>
      <c r="J279">
        <v>3057.8125000000005</v>
      </c>
      <c r="K279">
        <v>1555.7291666666665</v>
      </c>
      <c r="L279">
        <v>1394.7916666666672</v>
      </c>
      <c r="M279">
        <v>107.29166666666677</v>
      </c>
      <c r="N279">
        <v>23.088413001591498</v>
      </c>
      <c r="O279">
        <v>0.50877192982456132</v>
      </c>
      <c r="P279">
        <v>0.45614035087719301</v>
      </c>
      <c r="Q279">
        <v>0.45614035087719301</v>
      </c>
      <c r="R279">
        <v>1555.729166666667</v>
      </c>
      <c r="S279">
        <v>1394.7916666666672</v>
      </c>
      <c r="T279">
        <v>1394.7916666666672</v>
      </c>
      <c r="U279">
        <v>22.735618914979742</v>
      </c>
      <c r="V279">
        <v>3.5370465468252346</v>
      </c>
      <c r="W279" t="e">
        <v>#VALUE!</v>
      </c>
    </row>
    <row r="280" spans="1:23" ht="13.75" hidden="1" x14ac:dyDescent="0.25">
      <c r="A280">
        <v>3</v>
      </c>
      <c r="B280" s="2">
        <v>43200</v>
      </c>
      <c r="C280" t="s">
        <v>23</v>
      </c>
      <c r="D280" t="s">
        <v>24</v>
      </c>
      <c r="E280">
        <v>250</v>
      </c>
      <c r="F280">
        <v>150</v>
      </c>
      <c r="G280" t="s">
        <v>35</v>
      </c>
      <c r="H280" t="s">
        <v>55</v>
      </c>
      <c r="I280" t="s">
        <v>26</v>
      </c>
      <c r="J280">
        <v>5562.0967741935483</v>
      </c>
      <c r="K280">
        <v>2612.5000000000005</v>
      </c>
      <c r="L280">
        <v>2949.5967741935483</v>
      </c>
      <c r="M280">
        <v>0</v>
      </c>
      <c r="N280">
        <v>20.559249645540799</v>
      </c>
      <c r="O280">
        <v>0.46969696969696972</v>
      </c>
      <c r="P280">
        <v>0.53030303030303028</v>
      </c>
      <c r="Q280">
        <v>0.53030303030303028</v>
      </c>
      <c r="R280">
        <v>2612.5</v>
      </c>
      <c r="S280">
        <v>2949.5967741935483</v>
      </c>
      <c r="T280">
        <v>2949.5967741935483</v>
      </c>
      <c r="U280">
        <v>20.226698310160426</v>
      </c>
      <c r="V280">
        <v>5.284224933529412</v>
      </c>
      <c r="W280" t="e">
        <v>#VALUE!</v>
      </c>
    </row>
    <row r="281" spans="1:23" ht="13.75" hidden="1" x14ac:dyDescent="0.25">
      <c r="A281">
        <v>3</v>
      </c>
      <c r="B281" s="2">
        <v>43200</v>
      </c>
      <c r="C281" t="s">
        <v>23</v>
      </c>
      <c r="D281" t="s">
        <v>24</v>
      </c>
      <c r="E281">
        <v>250</v>
      </c>
      <c r="F281">
        <v>450</v>
      </c>
      <c r="G281" t="s">
        <v>27</v>
      </c>
      <c r="H281" t="s">
        <v>85</v>
      </c>
      <c r="I281" t="s">
        <v>26</v>
      </c>
      <c r="J281">
        <v>1573.4375</v>
      </c>
      <c r="K281">
        <v>979.6875</v>
      </c>
      <c r="L281">
        <v>593.75000000000011</v>
      </c>
      <c r="M281">
        <v>0</v>
      </c>
      <c r="N281">
        <v>73.822207878787651</v>
      </c>
      <c r="O281">
        <v>0.62264150943396224</v>
      </c>
      <c r="P281">
        <v>0.37735849056603776</v>
      </c>
      <c r="Q281">
        <v>0.37735849056603776</v>
      </c>
      <c r="R281">
        <v>979.6875</v>
      </c>
      <c r="S281">
        <v>593.75</v>
      </c>
      <c r="T281">
        <v>593.75</v>
      </c>
      <c r="U281">
        <v>68.518913207546944</v>
      </c>
      <c r="V281">
        <v>6.7127122783018658</v>
      </c>
      <c r="W281" t="e">
        <v>#VALUE!</v>
      </c>
    </row>
    <row r="282" spans="1:23" ht="13.75" hidden="1" x14ac:dyDescent="0.25">
      <c r="A282">
        <v>3</v>
      </c>
      <c r="B282" s="2">
        <v>43200</v>
      </c>
      <c r="C282" t="s">
        <v>23</v>
      </c>
      <c r="D282" t="s">
        <v>24</v>
      </c>
      <c r="E282">
        <v>250</v>
      </c>
      <c r="F282">
        <v>150</v>
      </c>
      <c r="G282" t="s">
        <v>27</v>
      </c>
      <c r="H282" t="s">
        <v>66</v>
      </c>
      <c r="I282" t="s">
        <v>26</v>
      </c>
      <c r="J282">
        <v>1816.8750000000002</v>
      </c>
      <c r="K282">
        <v>1147.5000000000002</v>
      </c>
      <c r="L282">
        <v>669.37500000000011</v>
      </c>
      <c r="M282">
        <v>0</v>
      </c>
      <c r="N282">
        <v>40.819929085042752</v>
      </c>
      <c r="O282">
        <v>0.63157894736842102</v>
      </c>
      <c r="P282">
        <v>0.36842105263157898</v>
      </c>
      <c r="Q282">
        <v>0.36842105263157898</v>
      </c>
      <c r="R282">
        <v>1147.5000000000002</v>
      </c>
      <c r="S282">
        <v>669.37500000000023</v>
      </c>
      <c r="T282">
        <v>669.37500000000023</v>
      </c>
      <c r="U282">
        <v>37.636507800269932</v>
      </c>
      <c r="V282">
        <v>4.3187892700809751</v>
      </c>
      <c r="W282" t="e">
        <v>#VALUE!</v>
      </c>
    </row>
    <row r="283" spans="1:23" ht="13.75" hidden="1" x14ac:dyDescent="0.25">
      <c r="A283">
        <v>3</v>
      </c>
      <c r="B283" s="2">
        <v>43200</v>
      </c>
      <c r="C283" t="s">
        <v>23</v>
      </c>
      <c r="D283" t="s">
        <v>24</v>
      </c>
      <c r="E283">
        <v>200</v>
      </c>
      <c r="F283">
        <v>300</v>
      </c>
      <c r="G283" t="s">
        <v>25</v>
      </c>
      <c r="H283" t="s">
        <v>59</v>
      </c>
      <c r="I283" t="s">
        <v>26</v>
      </c>
      <c r="J283">
        <v>1400.0000000000002</v>
      </c>
      <c r="K283">
        <v>866.66666666666686</v>
      </c>
      <c r="L283">
        <v>533.33333333333348</v>
      </c>
      <c r="M283">
        <v>0</v>
      </c>
      <c r="N283">
        <v>38.628890076923078</v>
      </c>
      <c r="O283">
        <v>0.61904761904761907</v>
      </c>
      <c r="P283">
        <v>0.38095238095238099</v>
      </c>
      <c r="Q283">
        <v>0.38095238095238099</v>
      </c>
      <c r="R283">
        <v>866.66666666666697</v>
      </c>
      <c r="S283">
        <v>533.3333333333336</v>
      </c>
      <c r="T283">
        <v>533.3333333333336</v>
      </c>
      <c r="U283">
        <v>61.490886244897951</v>
      </c>
      <c r="V283">
        <v>5.3292101412244914</v>
      </c>
      <c r="W283" t="e">
        <v>#VALUE!</v>
      </c>
    </row>
    <row r="284" spans="1:23" ht="13.75" hidden="1" x14ac:dyDescent="0.25">
      <c r="A284">
        <v>3</v>
      </c>
      <c r="B284" s="2">
        <v>43200</v>
      </c>
      <c r="C284" t="s">
        <v>23</v>
      </c>
      <c r="D284" t="s">
        <v>24</v>
      </c>
      <c r="E284">
        <v>200</v>
      </c>
      <c r="F284">
        <v>300</v>
      </c>
      <c r="G284" t="s">
        <v>27</v>
      </c>
      <c r="H284" t="s">
        <v>46</v>
      </c>
      <c r="I284" t="s">
        <v>26</v>
      </c>
      <c r="J284">
        <v>1488.0952380952378</v>
      </c>
      <c r="K284">
        <v>1041.6666666666665</v>
      </c>
      <c r="L284">
        <v>446.42857142857139</v>
      </c>
      <c r="M284">
        <v>0</v>
      </c>
      <c r="N284">
        <v>34.943816965714277</v>
      </c>
      <c r="O284">
        <v>0.7</v>
      </c>
      <c r="P284">
        <v>0.3</v>
      </c>
      <c r="Q284">
        <v>0.3</v>
      </c>
      <c r="R284">
        <v>1041.6666666666665</v>
      </c>
      <c r="S284">
        <v>446.42857142857139</v>
      </c>
      <c r="T284">
        <v>446.42857142857139</v>
      </c>
      <c r="U284">
        <v>59.043001080000003</v>
      </c>
      <c r="V284">
        <v>6.1503126124999996</v>
      </c>
      <c r="W284" t="e">
        <v>#VALUE!</v>
      </c>
    </row>
    <row r="285" spans="1:23" ht="13.75" hidden="1" x14ac:dyDescent="0.25">
      <c r="A285">
        <v>3</v>
      </c>
      <c r="B285" s="2">
        <v>43200</v>
      </c>
      <c r="C285" t="s">
        <v>23</v>
      </c>
      <c r="D285" t="s">
        <v>24</v>
      </c>
      <c r="E285">
        <v>250</v>
      </c>
      <c r="F285">
        <v>600</v>
      </c>
      <c r="G285" t="s">
        <v>25</v>
      </c>
      <c r="H285" t="s">
        <v>71</v>
      </c>
      <c r="I285" t="s">
        <v>26</v>
      </c>
      <c r="J285">
        <v>1851.7857142857138</v>
      </c>
      <c r="K285">
        <v>1016.6666666666666</v>
      </c>
      <c r="L285">
        <v>835.11904761904748</v>
      </c>
      <c r="M285">
        <v>0</v>
      </c>
      <c r="N285">
        <v>26.595003199404726</v>
      </c>
      <c r="O285">
        <v>0.5490196078431373</v>
      </c>
      <c r="P285">
        <v>0.45098039215686275</v>
      </c>
      <c r="Q285">
        <v>0.45098039215686275</v>
      </c>
      <c r="R285">
        <v>1016.6666666666665</v>
      </c>
      <c r="S285">
        <v>835.11904761904736</v>
      </c>
      <c r="T285">
        <v>835.11904761904736</v>
      </c>
      <c r="U285">
        <v>24.529979421568598</v>
      </c>
      <c r="V285">
        <v>2.4938812411928071</v>
      </c>
      <c r="W285" t="e">
        <v>#VALUE!</v>
      </c>
    </row>
    <row r="286" spans="1:23" ht="13.75" hidden="1" x14ac:dyDescent="0.25">
      <c r="A286">
        <v>3</v>
      </c>
      <c r="B286" s="2">
        <v>43200</v>
      </c>
      <c r="C286" t="s">
        <v>23</v>
      </c>
      <c r="D286" t="s">
        <v>24</v>
      </c>
      <c r="E286">
        <v>200</v>
      </c>
      <c r="F286">
        <v>600</v>
      </c>
      <c r="G286" t="s">
        <v>25</v>
      </c>
      <c r="H286" t="s">
        <v>58</v>
      </c>
      <c r="I286" t="s">
        <v>26</v>
      </c>
      <c r="J286">
        <v>1232.1428571428573</v>
      </c>
      <c r="K286">
        <v>794.04761904761915</v>
      </c>
      <c r="L286">
        <v>438.09523809523824</v>
      </c>
      <c r="M286">
        <v>0</v>
      </c>
      <c r="N286">
        <v>41.27305509753684</v>
      </c>
      <c r="O286">
        <v>0.64444444444444438</v>
      </c>
      <c r="P286">
        <v>0.35555555555555562</v>
      </c>
      <c r="Q286">
        <v>0.35555555555555562</v>
      </c>
      <c r="R286">
        <v>794.04761904761904</v>
      </c>
      <c r="S286">
        <v>438.09523809523824</v>
      </c>
      <c r="T286">
        <v>438.09523809523824</v>
      </c>
      <c r="U286">
        <v>43.299380799999881</v>
      </c>
      <c r="V286">
        <v>3.4381770230476096</v>
      </c>
      <c r="W286" t="e">
        <v>#VALUE!</v>
      </c>
    </row>
    <row r="287" spans="1:23" ht="13.75" hidden="1" x14ac:dyDescent="0.25">
      <c r="A287">
        <v>3</v>
      </c>
      <c r="B287" s="2">
        <v>43200</v>
      </c>
      <c r="C287" t="s">
        <v>23</v>
      </c>
      <c r="D287" t="s">
        <v>24</v>
      </c>
      <c r="E287">
        <v>150</v>
      </c>
      <c r="F287">
        <v>450</v>
      </c>
      <c r="G287" t="s">
        <v>27</v>
      </c>
      <c r="H287" t="s">
        <v>93</v>
      </c>
      <c r="I287" t="s">
        <v>26</v>
      </c>
      <c r="J287">
        <v>2093.75</v>
      </c>
      <c r="K287">
        <v>1375</v>
      </c>
      <c r="L287">
        <v>718.75</v>
      </c>
      <c r="M287">
        <v>0</v>
      </c>
      <c r="N287">
        <v>44.930280544318173</v>
      </c>
      <c r="O287">
        <v>0.65671641791044777</v>
      </c>
      <c r="P287">
        <v>0.34328358208955223</v>
      </c>
      <c r="Q287">
        <v>0.34328358208955223</v>
      </c>
      <c r="R287">
        <v>1375</v>
      </c>
      <c r="S287">
        <v>718.75</v>
      </c>
      <c r="T287">
        <v>718.75</v>
      </c>
      <c r="U287">
        <v>48.554922485074613</v>
      </c>
      <c r="V287">
        <v>6.6763018416977591</v>
      </c>
      <c r="W287" t="e">
        <v>#VALUE!</v>
      </c>
    </row>
    <row r="288" spans="1:23" ht="13.75" hidden="1" x14ac:dyDescent="0.25">
      <c r="A288">
        <v>3</v>
      </c>
      <c r="B288" s="2">
        <v>43200</v>
      </c>
      <c r="C288" t="s">
        <v>23</v>
      </c>
      <c r="D288" t="s">
        <v>24</v>
      </c>
      <c r="E288">
        <v>150</v>
      </c>
      <c r="F288">
        <v>600</v>
      </c>
      <c r="G288" t="s">
        <v>34</v>
      </c>
      <c r="H288" t="s">
        <v>73</v>
      </c>
      <c r="I288" t="s">
        <v>26</v>
      </c>
      <c r="J288">
        <v>2531.2500000000005</v>
      </c>
      <c r="K288">
        <v>1350.0000000000002</v>
      </c>
      <c r="L288">
        <v>1181.2500000000002</v>
      </c>
      <c r="M288">
        <v>0</v>
      </c>
      <c r="N288">
        <v>55.958091612500006</v>
      </c>
      <c r="O288">
        <v>0.53333333333333333</v>
      </c>
      <c r="P288">
        <v>0.46666666666666667</v>
      </c>
      <c r="Q288">
        <v>0.46666666666666667</v>
      </c>
      <c r="R288">
        <v>1350.0000000000002</v>
      </c>
      <c r="S288">
        <v>1181.2500000000002</v>
      </c>
      <c r="T288">
        <v>1181.2500000000002</v>
      </c>
      <c r="U288">
        <v>54.262391866666682</v>
      </c>
      <c r="V288">
        <v>7.3254229020000032</v>
      </c>
      <c r="W288" t="e">
        <v>#VALUE!</v>
      </c>
    </row>
    <row r="289" spans="1:23" ht="13.75" hidden="1" x14ac:dyDescent="0.25">
      <c r="A289">
        <v>3</v>
      </c>
      <c r="B289" s="2">
        <v>43200</v>
      </c>
      <c r="C289" t="s">
        <v>23</v>
      </c>
      <c r="D289" t="s">
        <v>24</v>
      </c>
      <c r="E289">
        <v>200</v>
      </c>
      <c r="F289">
        <v>150</v>
      </c>
      <c r="G289" t="s">
        <v>34</v>
      </c>
      <c r="H289" t="s">
        <v>69</v>
      </c>
      <c r="I289" t="s">
        <v>26</v>
      </c>
      <c r="J289">
        <v>4095</v>
      </c>
      <c r="K289">
        <v>2126.2500000000005</v>
      </c>
      <c r="L289">
        <v>1968.7499999999998</v>
      </c>
      <c r="M289">
        <v>0</v>
      </c>
      <c r="N289">
        <v>18.19434952991455</v>
      </c>
      <c r="O289">
        <v>0.51923076923076927</v>
      </c>
      <c r="P289">
        <v>0.48076923076923073</v>
      </c>
      <c r="Q289">
        <v>0.48076923076923073</v>
      </c>
      <c r="R289">
        <v>2126.25</v>
      </c>
      <c r="S289">
        <v>1968.7499999999998</v>
      </c>
      <c r="T289">
        <v>1968.7499999999998</v>
      </c>
      <c r="U289">
        <v>18.523659023668667</v>
      </c>
      <c r="V289">
        <v>3.9385929999075504</v>
      </c>
      <c r="W289" t="e">
        <v>#VALUE!</v>
      </c>
    </row>
    <row r="290" spans="1:23" ht="13.75" hidden="1" x14ac:dyDescent="0.25">
      <c r="A290">
        <v>3</v>
      </c>
      <c r="B290" s="2">
        <v>43200</v>
      </c>
      <c r="C290" t="s">
        <v>23</v>
      </c>
      <c r="D290" t="s">
        <v>24</v>
      </c>
      <c r="E290">
        <v>200</v>
      </c>
      <c r="F290">
        <v>150</v>
      </c>
      <c r="G290" t="s">
        <v>34</v>
      </c>
      <c r="H290" t="s">
        <v>69</v>
      </c>
      <c r="I290" t="s">
        <v>26</v>
      </c>
      <c r="J290">
        <v>3131.9444444444448</v>
      </c>
      <c r="K290">
        <v>1366.6666666666667</v>
      </c>
      <c r="L290">
        <v>1651.3888888888891</v>
      </c>
      <c r="M290">
        <v>113.888888888889</v>
      </c>
      <c r="N290">
        <v>27.340796890674611</v>
      </c>
      <c r="O290">
        <v>0.43636363636363634</v>
      </c>
      <c r="P290">
        <v>0.52727272727272723</v>
      </c>
      <c r="Q290">
        <v>0.52727272727272723</v>
      </c>
      <c r="R290">
        <v>1366.666666666667</v>
      </c>
      <c r="S290">
        <v>1651.3888888888891</v>
      </c>
      <c r="T290">
        <v>1651.3888888888891</v>
      </c>
      <c r="U290">
        <v>23.512722475324683</v>
      </c>
      <c r="V290">
        <v>3.2134054049610405</v>
      </c>
      <c r="W290" t="e">
        <v>#VALUE!</v>
      </c>
    </row>
    <row r="291" spans="1:23" ht="13.75" hidden="1" x14ac:dyDescent="0.25">
      <c r="A291">
        <v>3</v>
      </c>
      <c r="B291" s="2">
        <v>43200</v>
      </c>
      <c r="C291" t="s">
        <v>23</v>
      </c>
      <c r="D291" t="s">
        <v>24</v>
      </c>
      <c r="E291">
        <v>200</v>
      </c>
      <c r="F291">
        <v>600</v>
      </c>
      <c r="G291" t="s">
        <v>25</v>
      </c>
      <c r="H291" t="s">
        <v>58</v>
      </c>
      <c r="I291" t="s">
        <v>26</v>
      </c>
      <c r="J291">
        <v>1215.217391304348</v>
      </c>
      <c r="K291">
        <v>677.71739130434776</v>
      </c>
      <c r="L291">
        <v>537.49999999999989</v>
      </c>
      <c r="M291">
        <v>0</v>
      </c>
      <c r="N291">
        <v>82.255732366502471</v>
      </c>
      <c r="O291">
        <v>0.55769230769230771</v>
      </c>
      <c r="P291">
        <v>0.44230769230769224</v>
      </c>
      <c r="Q291">
        <v>0.44230769230769224</v>
      </c>
      <c r="R291">
        <v>677.71739130434776</v>
      </c>
      <c r="S291">
        <v>537.49999999999989</v>
      </c>
      <c r="T291">
        <v>537.49999999999989</v>
      </c>
      <c r="U291">
        <v>69.413681032967048</v>
      </c>
      <c r="V291">
        <v>4.7042858830494509</v>
      </c>
      <c r="W291" t="e">
        <v>#VALUE!</v>
      </c>
    </row>
    <row r="292" spans="1:23" ht="13.75" hidden="1" x14ac:dyDescent="0.25">
      <c r="A292">
        <v>3</v>
      </c>
      <c r="B292" s="2">
        <v>43200</v>
      </c>
      <c r="C292" t="s">
        <v>23</v>
      </c>
      <c r="D292" t="s">
        <v>24</v>
      </c>
      <c r="E292">
        <v>200</v>
      </c>
      <c r="F292">
        <v>600</v>
      </c>
      <c r="G292" t="s">
        <v>34</v>
      </c>
      <c r="H292" t="s">
        <v>89</v>
      </c>
      <c r="I292" t="s">
        <v>26</v>
      </c>
      <c r="J292">
        <v>3685.5468750000009</v>
      </c>
      <c r="K292">
        <v>1517.5781250000002</v>
      </c>
      <c r="L292">
        <v>1994.5312500000005</v>
      </c>
      <c r="M292">
        <v>173.43750000000017</v>
      </c>
      <c r="N292">
        <v>54.24278290476181</v>
      </c>
      <c r="O292">
        <v>0.41176470588235287</v>
      </c>
      <c r="P292">
        <v>0.54117647058823526</v>
      </c>
      <c r="Q292">
        <v>0.54117647058823526</v>
      </c>
      <c r="R292">
        <v>1517.578125</v>
      </c>
      <c r="S292">
        <v>1994.5312500000005</v>
      </c>
      <c r="T292">
        <v>1994.5312500000005</v>
      </c>
      <c r="U292">
        <v>46.111511843137166</v>
      </c>
      <c r="V292">
        <v>6.9977821683823391</v>
      </c>
      <c r="W292" t="e">
        <v>#VALUE!</v>
      </c>
    </row>
    <row r="293" spans="1:23" ht="13.75" hidden="1" x14ac:dyDescent="0.25">
      <c r="A293">
        <v>3</v>
      </c>
      <c r="B293" s="2">
        <v>43200</v>
      </c>
      <c r="C293" t="s">
        <v>23</v>
      </c>
      <c r="D293" t="s">
        <v>24</v>
      </c>
      <c r="E293">
        <v>200</v>
      </c>
      <c r="F293">
        <v>600</v>
      </c>
      <c r="G293" t="s">
        <v>35</v>
      </c>
      <c r="H293" t="s">
        <v>74</v>
      </c>
      <c r="I293" t="s">
        <v>26</v>
      </c>
      <c r="J293">
        <v>4195.5128205128203</v>
      </c>
      <c r="K293">
        <v>1678.2051282051282</v>
      </c>
      <c r="L293">
        <v>2517.3076923076924</v>
      </c>
      <c r="M293">
        <v>0</v>
      </c>
      <c r="N293">
        <v>62.25398766806719</v>
      </c>
      <c r="O293">
        <v>0.4</v>
      </c>
      <c r="P293">
        <v>0.60000000000000009</v>
      </c>
      <c r="Q293">
        <v>0.60000000000000009</v>
      </c>
      <c r="R293">
        <v>1678.2051282051282</v>
      </c>
      <c r="S293">
        <v>2517.3076923076924</v>
      </c>
      <c r="T293">
        <v>2517.3076923076924</v>
      </c>
      <c r="U293">
        <v>58.858315613445349</v>
      </c>
      <c r="V293">
        <v>9.877632709999995</v>
      </c>
      <c r="W293" t="e">
        <v>#VALUE!</v>
      </c>
    </row>
    <row r="294" spans="1:23" ht="13.75" hidden="1" x14ac:dyDescent="0.25">
      <c r="A294">
        <v>3</v>
      </c>
      <c r="B294" s="2">
        <v>43200</v>
      </c>
      <c r="C294" t="s">
        <v>23</v>
      </c>
      <c r="D294" t="s">
        <v>24</v>
      </c>
      <c r="E294">
        <v>250</v>
      </c>
      <c r="F294">
        <v>450</v>
      </c>
      <c r="G294" t="s">
        <v>25</v>
      </c>
      <c r="H294" t="s">
        <v>96</v>
      </c>
      <c r="I294" t="s">
        <v>26</v>
      </c>
      <c r="J294">
        <v>2911.3636363636365</v>
      </c>
      <c r="K294">
        <v>1109.0909090909095</v>
      </c>
      <c r="L294">
        <v>1802.2727272727277</v>
      </c>
      <c r="M294">
        <v>0</v>
      </c>
      <c r="N294" s="1">
        <v>34.523438289158527</v>
      </c>
      <c r="O294">
        <v>0.38095238095238099</v>
      </c>
      <c r="P294">
        <v>0.61904761904761907</v>
      </c>
      <c r="Q294">
        <v>0.61904761904761907</v>
      </c>
      <c r="R294">
        <v>1109.0909090909095</v>
      </c>
      <c r="S294">
        <v>1802.2727272727277</v>
      </c>
      <c r="T294">
        <v>1802.2727272727277</v>
      </c>
      <c r="U294" t="e">
        <v>#VALUE!</v>
      </c>
      <c r="V294" t="e">
        <v>#VALUE!</v>
      </c>
      <c r="W294" t="e">
        <v>#VALUE!</v>
      </c>
    </row>
    <row r="295" spans="1:23" ht="13.75" hidden="1" x14ac:dyDescent="0.25">
      <c r="A295">
        <v>3</v>
      </c>
      <c r="B295" s="2">
        <v>43200</v>
      </c>
      <c r="C295" t="s">
        <v>23</v>
      </c>
      <c r="D295" t="s">
        <v>24</v>
      </c>
      <c r="E295">
        <v>150</v>
      </c>
      <c r="F295">
        <v>300</v>
      </c>
      <c r="G295" t="s">
        <v>34</v>
      </c>
      <c r="H295" t="s">
        <v>76</v>
      </c>
      <c r="I295" t="s">
        <v>26</v>
      </c>
      <c r="J295">
        <v>3645.8333333333335</v>
      </c>
      <c r="K295">
        <v>1562.5</v>
      </c>
      <c r="L295">
        <v>2083.3333333333335</v>
      </c>
      <c r="M295">
        <v>0</v>
      </c>
      <c r="N295">
        <v>42.861261368888862</v>
      </c>
      <c r="O295">
        <v>0.42857142857142855</v>
      </c>
      <c r="P295">
        <v>0.5714285714285714</v>
      </c>
      <c r="Q295">
        <v>0.5714285714285714</v>
      </c>
      <c r="R295">
        <v>1562.5</v>
      </c>
      <c r="S295">
        <v>2083.3333333333335</v>
      </c>
      <c r="T295">
        <v>2083.3333333333335</v>
      </c>
      <c r="U295">
        <v>34.442085028571405</v>
      </c>
      <c r="V295">
        <v>5.3815757857142827</v>
      </c>
      <c r="W295" t="e">
        <v>#VALUE!</v>
      </c>
    </row>
    <row r="296" spans="1:23" ht="13.75" hidden="1" x14ac:dyDescent="0.25">
      <c r="A296">
        <v>3</v>
      </c>
      <c r="B296" s="2">
        <v>43200</v>
      </c>
      <c r="C296" t="s">
        <v>23</v>
      </c>
      <c r="D296" t="s">
        <v>24</v>
      </c>
      <c r="E296">
        <v>150</v>
      </c>
      <c r="F296">
        <v>450</v>
      </c>
      <c r="G296" t="s">
        <v>25</v>
      </c>
      <c r="H296" t="s">
        <v>41</v>
      </c>
      <c r="I296" t="s">
        <v>26</v>
      </c>
      <c r="J296">
        <v>967.78846153846166</v>
      </c>
      <c r="K296">
        <v>555.28846153846155</v>
      </c>
      <c r="L296">
        <v>412.50000000000006</v>
      </c>
      <c r="M296">
        <v>0</v>
      </c>
      <c r="N296">
        <v>51.791923398857136</v>
      </c>
      <c r="O296">
        <v>0.57377049180327866</v>
      </c>
      <c r="P296">
        <v>0.42622950819672134</v>
      </c>
      <c r="Q296">
        <v>0.42622950819672134</v>
      </c>
      <c r="R296">
        <v>555.28846153846155</v>
      </c>
      <c r="S296">
        <v>412.50000000000006</v>
      </c>
      <c r="T296">
        <v>412.50000000000006</v>
      </c>
      <c r="U296">
        <v>42.220415921311464</v>
      </c>
      <c r="V296">
        <v>2.344450980245901</v>
      </c>
      <c r="W296" t="e">
        <v>#VALUE!</v>
      </c>
    </row>
    <row r="297" spans="1:23" ht="13.75" hidden="1" x14ac:dyDescent="0.25">
      <c r="A297">
        <v>3</v>
      </c>
      <c r="B297" s="2">
        <v>43200</v>
      </c>
      <c r="C297" t="s">
        <v>23</v>
      </c>
      <c r="D297" t="s">
        <v>24</v>
      </c>
      <c r="E297">
        <v>150</v>
      </c>
      <c r="F297">
        <v>300</v>
      </c>
      <c r="G297" t="s">
        <v>25</v>
      </c>
      <c r="H297" t="s">
        <v>70</v>
      </c>
      <c r="I297" t="s">
        <v>26</v>
      </c>
      <c r="J297">
        <v>1366.0714285714287</v>
      </c>
      <c r="K297">
        <v>819.64285714285722</v>
      </c>
      <c r="L297">
        <v>546.42857142857133</v>
      </c>
      <c r="M297">
        <v>0</v>
      </c>
      <c r="N297">
        <v>59.955253428148126</v>
      </c>
      <c r="O297">
        <v>0.60000000000000009</v>
      </c>
      <c r="P297">
        <v>0.39999999999999997</v>
      </c>
      <c r="Q297">
        <v>0.39999999999999997</v>
      </c>
      <c r="R297">
        <v>819.64285714285734</v>
      </c>
      <c r="S297">
        <v>546.42857142857144</v>
      </c>
      <c r="T297">
        <v>546.42857142857144</v>
      </c>
      <c r="U297">
        <v>51.742205013333319</v>
      </c>
      <c r="V297">
        <v>4.2410128752</v>
      </c>
      <c r="W297" t="e">
        <v>#VALUE!</v>
      </c>
    </row>
    <row r="298" spans="1:23" ht="13.75" hidden="1" x14ac:dyDescent="0.25">
      <c r="A298">
        <v>3</v>
      </c>
      <c r="B298" s="2">
        <v>43200</v>
      </c>
      <c r="C298" t="s">
        <v>23</v>
      </c>
      <c r="D298" t="s">
        <v>24</v>
      </c>
      <c r="E298">
        <v>150</v>
      </c>
      <c r="F298">
        <v>300</v>
      </c>
      <c r="G298" t="s">
        <v>27</v>
      </c>
      <c r="H298" t="s">
        <v>79</v>
      </c>
      <c r="I298" t="s">
        <v>26</v>
      </c>
      <c r="J298">
        <v>1123.2142857142856</v>
      </c>
      <c r="K298">
        <v>616.66666666666663</v>
      </c>
      <c r="L298">
        <v>506.54761904761898</v>
      </c>
      <c r="M298">
        <v>0</v>
      </c>
      <c r="N298">
        <v>20.094653211263729</v>
      </c>
      <c r="O298">
        <v>0.5490196078431373</v>
      </c>
      <c r="P298">
        <v>0.45098039215686275</v>
      </c>
      <c r="Q298">
        <v>0.45098039215686275</v>
      </c>
      <c r="R298">
        <v>616.66666666666663</v>
      </c>
      <c r="S298">
        <v>506.54761904761898</v>
      </c>
      <c r="T298">
        <v>506.54761904761898</v>
      </c>
      <c r="U298">
        <v>20.872029832579184</v>
      </c>
      <c r="V298">
        <v>1.2871085063423828</v>
      </c>
      <c r="W298" t="e">
        <v>#VALUE!</v>
      </c>
    </row>
    <row r="299" spans="1:23" ht="13.75" hidden="1" x14ac:dyDescent="0.25">
      <c r="A299">
        <v>3</v>
      </c>
      <c r="B299" s="2">
        <v>43200</v>
      </c>
      <c r="C299" t="s">
        <v>23</v>
      </c>
      <c r="D299" t="s">
        <v>24</v>
      </c>
      <c r="E299">
        <v>250</v>
      </c>
      <c r="F299">
        <v>300</v>
      </c>
      <c r="G299" t="s">
        <v>27</v>
      </c>
      <c r="H299" t="s">
        <v>95</v>
      </c>
      <c r="I299" t="s">
        <v>26</v>
      </c>
      <c r="J299">
        <v>1858.695652173913</v>
      </c>
      <c r="K299">
        <v>1076.086956521739</v>
      </c>
      <c r="L299">
        <v>782.60869565217411</v>
      </c>
      <c r="M299">
        <v>0</v>
      </c>
      <c r="N299">
        <v>30.881917626721755</v>
      </c>
      <c r="O299">
        <v>0.57894736842105254</v>
      </c>
      <c r="P299">
        <v>0.4210526315789474</v>
      </c>
      <c r="Q299">
        <v>0.4210526315789474</v>
      </c>
      <c r="R299">
        <v>1076.086956521739</v>
      </c>
      <c r="S299">
        <v>782.60869565217411</v>
      </c>
      <c r="T299">
        <v>782.60869565217411</v>
      </c>
      <c r="U299">
        <v>26.53013636523125</v>
      </c>
      <c r="V299">
        <v>2.8548733697368407</v>
      </c>
      <c r="W299" t="e">
        <v>#VALUE!</v>
      </c>
    </row>
    <row r="300" spans="1:23" ht="13.75" hidden="1" x14ac:dyDescent="0.25">
      <c r="A300">
        <v>3</v>
      </c>
      <c r="B300" s="2">
        <v>43200</v>
      </c>
      <c r="C300" t="s">
        <v>23</v>
      </c>
      <c r="D300" t="s">
        <v>24</v>
      </c>
      <c r="E300">
        <v>150</v>
      </c>
      <c r="F300">
        <v>150</v>
      </c>
      <c r="G300" t="s">
        <v>25</v>
      </c>
      <c r="H300" t="s">
        <v>48</v>
      </c>
      <c r="I300" t="s">
        <v>26</v>
      </c>
      <c r="J300">
        <v>1187.5</v>
      </c>
      <c r="K300">
        <v>593.75</v>
      </c>
      <c r="L300">
        <v>593.75</v>
      </c>
      <c r="M300">
        <v>0</v>
      </c>
      <c r="N300">
        <v>39.998805807999965</v>
      </c>
      <c r="O300">
        <v>0.5</v>
      </c>
      <c r="P300">
        <v>0.5</v>
      </c>
      <c r="Q300">
        <v>0.5</v>
      </c>
      <c r="R300">
        <v>593.75</v>
      </c>
      <c r="S300">
        <v>593.75</v>
      </c>
      <c r="T300">
        <v>593.75</v>
      </c>
      <c r="U300">
        <v>30.768312159999979</v>
      </c>
      <c r="V300">
        <v>1.8268685344999986</v>
      </c>
      <c r="W300" t="e">
        <v>#VALUE!</v>
      </c>
    </row>
    <row r="301" spans="1:23" ht="13.75" hidden="1" x14ac:dyDescent="0.25">
      <c r="A301">
        <v>3</v>
      </c>
      <c r="B301" s="2">
        <v>43200</v>
      </c>
      <c r="C301" t="s">
        <v>23</v>
      </c>
      <c r="D301" t="s">
        <v>24</v>
      </c>
      <c r="E301">
        <v>250</v>
      </c>
      <c r="F301">
        <v>150</v>
      </c>
      <c r="G301" t="s">
        <v>25</v>
      </c>
      <c r="H301" t="s">
        <v>86</v>
      </c>
      <c r="I301" t="s">
        <v>26</v>
      </c>
      <c r="J301">
        <v>1388.636363636364</v>
      </c>
      <c r="K301">
        <v>738.63636363636385</v>
      </c>
      <c r="L301">
        <v>650.00000000000011</v>
      </c>
      <c r="M301">
        <v>0</v>
      </c>
      <c r="N301">
        <v>42.032871518933291</v>
      </c>
      <c r="O301">
        <v>0.53191489361702127</v>
      </c>
      <c r="P301">
        <v>0.46808510638297873</v>
      </c>
      <c r="Q301">
        <v>0.46808510638297873</v>
      </c>
      <c r="R301">
        <v>738.63636363636385</v>
      </c>
      <c r="S301">
        <v>650.00000000000011</v>
      </c>
      <c r="T301">
        <v>650.00000000000011</v>
      </c>
      <c r="U301">
        <v>33.690001946099251</v>
      </c>
      <c r="V301">
        <v>2.4884660528368769</v>
      </c>
      <c r="W301" t="e">
        <v>#VALUE!</v>
      </c>
    </row>
    <row r="302" spans="1:23" ht="13.75" hidden="1" x14ac:dyDescent="0.25">
      <c r="A302">
        <v>3</v>
      </c>
      <c r="B302" s="2">
        <v>43200</v>
      </c>
      <c r="C302" t="s">
        <v>23</v>
      </c>
      <c r="D302" t="s">
        <v>24</v>
      </c>
      <c r="E302">
        <v>150</v>
      </c>
      <c r="F302">
        <v>150</v>
      </c>
      <c r="G302" t="s">
        <v>35</v>
      </c>
      <c r="H302" t="s">
        <v>67</v>
      </c>
      <c r="I302" t="s">
        <v>26</v>
      </c>
      <c r="J302">
        <v>4024.9999999999995</v>
      </c>
      <c r="K302">
        <v>1277.7777777777776</v>
      </c>
      <c r="L302">
        <v>2236.1111111111109</v>
      </c>
      <c r="M302">
        <v>511.11111111111097</v>
      </c>
      <c r="N302">
        <v>47.802351981176479</v>
      </c>
      <c r="O302">
        <v>0.31746031746031744</v>
      </c>
      <c r="P302">
        <v>0.55555555555555558</v>
      </c>
      <c r="Q302">
        <v>0.55555555555555558</v>
      </c>
      <c r="R302">
        <v>1277.7777777777774</v>
      </c>
      <c r="S302">
        <v>2236.1111111111109</v>
      </c>
      <c r="T302">
        <v>2236.1111111111109</v>
      </c>
      <c r="U302">
        <v>36.583432638655474</v>
      </c>
      <c r="V302">
        <v>4.6745497260504196</v>
      </c>
      <c r="W302" t="e">
        <v>#VALUE!</v>
      </c>
    </row>
    <row r="303" spans="1:23" ht="13.75" x14ac:dyDescent="0.25">
      <c r="A303">
        <v>3</v>
      </c>
      <c r="B303" s="2">
        <v>43200</v>
      </c>
      <c r="C303" t="s">
        <v>23</v>
      </c>
      <c r="D303" t="s">
        <v>24</v>
      </c>
      <c r="E303">
        <v>200</v>
      </c>
      <c r="F303">
        <v>300</v>
      </c>
      <c r="G303" t="s">
        <v>35</v>
      </c>
      <c r="H303" t="s">
        <v>56</v>
      </c>
      <c r="I303" t="s">
        <v>26</v>
      </c>
      <c r="J303">
        <v>3219.0476190476193</v>
      </c>
      <c r="K303">
        <v>1238.0952380952381</v>
      </c>
      <c r="L303">
        <v>1547.6190476190475</v>
      </c>
      <c r="M303">
        <v>433.33333333333343</v>
      </c>
      <c r="N303">
        <v>22.955279082352931</v>
      </c>
      <c r="O303">
        <v>0.38461538461538458</v>
      </c>
      <c r="P303">
        <v>0.48076923076923073</v>
      </c>
      <c r="Q303">
        <v>0.48076923076923073</v>
      </c>
      <c r="R303">
        <v>1238.0952380952381</v>
      </c>
      <c r="S303">
        <v>1547.6190476190475</v>
      </c>
      <c r="T303">
        <v>1547.6190476190475</v>
      </c>
      <c r="U303">
        <v>16.855274850678725</v>
      </c>
      <c r="V303">
        <v>2.0868435529411755</v>
      </c>
      <c r="W303" t="e">
        <v>#VALUE!</v>
      </c>
    </row>
    <row r="304" spans="1:23" ht="13.75" hidden="1" x14ac:dyDescent="0.25">
      <c r="A304">
        <v>3</v>
      </c>
      <c r="B304" s="2">
        <v>43200</v>
      </c>
      <c r="C304" t="s">
        <v>23</v>
      </c>
      <c r="D304" t="s">
        <v>24</v>
      </c>
      <c r="E304">
        <v>250</v>
      </c>
      <c r="F304">
        <v>150</v>
      </c>
      <c r="G304" t="s">
        <v>35</v>
      </c>
      <c r="H304" t="s">
        <v>55</v>
      </c>
      <c r="I304" t="s">
        <v>26</v>
      </c>
      <c r="J304">
        <v>4210.7142857142862</v>
      </c>
      <c r="K304">
        <v>1345.089285714286</v>
      </c>
      <c r="L304">
        <v>2280.803571428572</v>
      </c>
      <c r="M304">
        <v>584.82142857142867</v>
      </c>
      <c r="N304">
        <v>22.291717248283753</v>
      </c>
      <c r="O304">
        <v>0.31944444444444442</v>
      </c>
      <c r="P304">
        <v>0.54166666666666674</v>
      </c>
      <c r="Q304">
        <v>0.54166666666666674</v>
      </c>
      <c r="R304">
        <v>1345.0892857142858</v>
      </c>
      <c r="S304">
        <v>2280.803571428572</v>
      </c>
      <c r="T304">
        <v>2280.803571428572</v>
      </c>
      <c r="U304">
        <v>15.950962119883039</v>
      </c>
      <c r="V304">
        <v>2.1455468244289104</v>
      </c>
      <c r="W304" t="e">
        <v>#VALUE!</v>
      </c>
    </row>
    <row r="305" spans="1:23" ht="13.75" hidden="1" x14ac:dyDescent="0.25">
      <c r="A305">
        <v>3</v>
      </c>
      <c r="B305" s="2">
        <v>43200</v>
      </c>
      <c r="C305" t="s">
        <v>23</v>
      </c>
      <c r="D305" t="s">
        <v>24</v>
      </c>
      <c r="E305">
        <v>200</v>
      </c>
      <c r="F305">
        <v>450</v>
      </c>
      <c r="G305" t="s">
        <v>35</v>
      </c>
      <c r="H305" t="s">
        <v>90</v>
      </c>
      <c r="I305" t="s">
        <v>26</v>
      </c>
      <c r="J305">
        <v>2563.4259259259261</v>
      </c>
      <c r="K305">
        <v>784.72222222222217</v>
      </c>
      <c r="L305">
        <v>1569.4444444444443</v>
      </c>
      <c r="M305">
        <v>209.25925925925944</v>
      </c>
      <c r="N305">
        <v>29.372125878260878</v>
      </c>
      <c r="O305">
        <v>0.30612244897959179</v>
      </c>
      <c r="P305">
        <v>0.61224489795918358</v>
      </c>
      <c r="Q305">
        <v>0.61224489795918358</v>
      </c>
      <c r="R305">
        <v>784.72222222222217</v>
      </c>
      <c r="S305">
        <v>1569.4444444444443</v>
      </c>
      <c r="T305">
        <v>1569.4444444444443</v>
      </c>
      <c r="U305">
        <v>23.120915414374448</v>
      </c>
      <c r="V305">
        <v>1.8143496123779947</v>
      </c>
      <c r="W305" t="e">
        <v>#VALUE!</v>
      </c>
    </row>
    <row r="306" spans="1:23" ht="13.75" hidden="1" x14ac:dyDescent="0.25">
      <c r="A306">
        <v>3</v>
      </c>
      <c r="B306" s="2">
        <v>43200</v>
      </c>
      <c r="C306" t="s">
        <v>23</v>
      </c>
      <c r="D306" t="s">
        <v>24</v>
      </c>
      <c r="E306">
        <v>200</v>
      </c>
      <c r="F306">
        <v>300</v>
      </c>
      <c r="G306" t="s">
        <v>25</v>
      </c>
      <c r="H306" t="s">
        <v>59</v>
      </c>
      <c r="I306" t="s">
        <v>26</v>
      </c>
      <c r="J306">
        <v>2789.0625000000005</v>
      </c>
      <c r="K306">
        <v>1093.75</v>
      </c>
      <c r="L306">
        <v>1695.3125000000005</v>
      </c>
      <c r="M306">
        <v>0</v>
      </c>
      <c r="N306">
        <v>55.051115344444476</v>
      </c>
      <c r="O306">
        <v>0.39215686274509798</v>
      </c>
      <c r="P306">
        <v>0.60784313725490202</v>
      </c>
      <c r="Q306">
        <v>0.60784313725490202</v>
      </c>
      <c r="R306">
        <v>1093.75</v>
      </c>
      <c r="S306">
        <v>1695.3125000000005</v>
      </c>
      <c r="T306">
        <v>1695.3125000000005</v>
      </c>
      <c r="U306">
        <v>44.666219346405249</v>
      </c>
      <c r="V306">
        <v>4.8853677410130736</v>
      </c>
      <c r="W306" t="e">
        <v>#VALUE!</v>
      </c>
    </row>
    <row r="307" spans="1:23" ht="13.75" hidden="1" x14ac:dyDescent="0.25">
      <c r="A307">
        <v>3</v>
      </c>
      <c r="B307" s="2">
        <v>43200</v>
      </c>
      <c r="C307" t="s">
        <v>23</v>
      </c>
      <c r="D307" t="s">
        <v>24</v>
      </c>
      <c r="E307">
        <v>250</v>
      </c>
      <c r="F307">
        <v>450</v>
      </c>
      <c r="G307" t="s">
        <v>35</v>
      </c>
      <c r="H307" t="s">
        <v>63</v>
      </c>
      <c r="I307" t="s">
        <v>26</v>
      </c>
      <c r="J307">
        <v>7127.2727272727279</v>
      </c>
      <c r="K307">
        <v>3181.8181818181815</v>
      </c>
      <c r="L307">
        <v>3563.636363636364</v>
      </c>
      <c r="M307">
        <v>381.81818181818159</v>
      </c>
      <c r="N307">
        <v>21.508295677499966</v>
      </c>
      <c r="O307">
        <v>0.44642857142857145</v>
      </c>
      <c r="P307">
        <v>0.5</v>
      </c>
      <c r="Q307">
        <v>0.5</v>
      </c>
      <c r="R307">
        <v>3181.8181818181815</v>
      </c>
      <c r="S307">
        <v>3563.6363636363631</v>
      </c>
      <c r="T307">
        <v>3563.6363636363631</v>
      </c>
      <c r="U307">
        <v>17.174161763392824</v>
      </c>
      <c r="V307">
        <v>5.4645060156249894</v>
      </c>
      <c r="W307" t="e">
        <v>#VALUE!</v>
      </c>
    </row>
    <row r="308" spans="1:23" ht="13.75" hidden="1" x14ac:dyDescent="0.25">
      <c r="A308">
        <v>3</v>
      </c>
      <c r="B308" s="2">
        <v>43200</v>
      </c>
      <c r="C308" t="s">
        <v>23</v>
      </c>
      <c r="D308" t="s">
        <v>24</v>
      </c>
      <c r="E308">
        <v>250</v>
      </c>
      <c r="F308">
        <v>300</v>
      </c>
      <c r="G308" t="s">
        <v>34</v>
      </c>
      <c r="H308" t="s">
        <v>61</v>
      </c>
      <c r="I308" t="s">
        <v>26</v>
      </c>
      <c r="J308">
        <v>3793.125</v>
      </c>
      <c r="K308">
        <v>1636.25</v>
      </c>
      <c r="L308">
        <v>2156.875</v>
      </c>
      <c r="M308">
        <v>0</v>
      </c>
      <c r="N308">
        <v>66.63171086647715</v>
      </c>
      <c r="O308">
        <v>0.43137254901960781</v>
      </c>
      <c r="P308">
        <v>0.56862745098039214</v>
      </c>
      <c r="Q308">
        <v>0.56862745098039214</v>
      </c>
      <c r="R308">
        <v>1636.2499999999998</v>
      </c>
      <c r="S308">
        <v>2156.875</v>
      </c>
      <c r="T308">
        <v>2156.875</v>
      </c>
      <c r="U308">
        <v>45.988945539215607</v>
      </c>
      <c r="V308">
        <v>7.5249412138541523</v>
      </c>
      <c r="W308" t="e">
        <v>#VALUE!</v>
      </c>
    </row>
    <row r="309" spans="1:23" ht="13.75" hidden="1" x14ac:dyDescent="0.25">
      <c r="A309">
        <v>3</v>
      </c>
      <c r="B309" s="2">
        <v>43200</v>
      </c>
      <c r="C309" t="s">
        <v>23</v>
      </c>
      <c r="D309" t="s">
        <v>24</v>
      </c>
      <c r="E309">
        <v>150</v>
      </c>
      <c r="F309">
        <v>600</v>
      </c>
      <c r="G309" t="s">
        <v>34</v>
      </c>
      <c r="H309" t="s">
        <v>73</v>
      </c>
      <c r="I309" t="s">
        <v>26</v>
      </c>
      <c r="J309">
        <v>1854.5454545454545</v>
      </c>
      <c r="K309">
        <v>1127.2727272727275</v>
      </c>
      <c r="L309">
        <v>727.27272727272714</v>
      </c>
      <c r="M309">
        <v>0</v>
      </c>
      <c r="N309" s="1">
        <v>38.632691925489347</v>
      </c>
      <c r="O309">
        <v>0.60784313725490202</v>
      </c>
      <c r="P309">
        <v>0.39215686274509798</v>
      </c>
      <c r="Q309">
        <v>0.39215686274509798</v>
      </c>
      <c r="R309">
        <v>1127.2727272727275</v>
      </c>
      <c r="S309">
        <v>727.27272727272725</v>
      </c>
      <c r="T309">
        <v>727.27272727272725</v>
      </c>
      <c r="U309" t="e">
        <v>#DIV/0!</v>
      </c>
      <c r="V309" t="e">
        <v>#DIV/0!</v>
      </c>
      <c r="W309" t="e">
        <v>#VALUE!</v>
      </c>
    </row>
    <row r="310" spans="1:23" ht="13.75" hidden="1" x14ac:dyDescent="0.25">
      <c r="A310">
        <v>3</v>
      </c>
      <c r="B310" s="2">
        <v>43200</v>
      </c>
      <c r="C310" t="s">
        <v>23</v>
      </c>
      <c r="D310" t="s">
        <v>24</v>
      </c>
      <c r="E310">
        <v>200</v>
      </c>
      <c r="F310">
        <v>150</v>
      </c>
      <c r="G310" t="s">
        <v>35</v>
      </c>
      <c r="H310" t="s">
        <v>87</v>
      </c>
      <c r="I310" t="s">
        <v>26</v>
      </c>
      <c r="J310">
        <v>3666.666666666667</v>
      </c>
      <c r="K310">
        <v>1499.9999999999998</v>
      </c>
      <c r="L310">
        <v>2166.666666666667</v>
      </c>
      <c r="M310">
        <v>0</v>
      </c>
      <c r="N310">
        <v>34.99086761545896</v>
      </c>
      <c r="O310">
        <v>0.40909090909090901</v>
      </c>
      <c r="P310">
        <v>0.59090909090909094</v>
      </c>
      <c r="Q310">
        <v>0.59090909090909094</v>
      </c>
      <c r="R310">
        <v>1499.9999999999998</v>
      </c>
      <c r="S310">
        <v>2166.666666666667</v>
      </c>
      <c r="T310">
        <v>2166.666666666667</v>
      </c>
      <c r="U310">
        <v>29.762709177865631</v>
      </c>
      <c r="V310">
        <v>4.4644063766798441</v>
      </c>
      <c r="W310" t="e">
        <v>#VALUE!</v>
      </c>
    </row>
    <row r="311" spans="1:23" ht="13.75" hidden="1" x14ac:dyDescent="0.25">
      <c r="A311">
        <v>3</v>
      </c>
      <c r="B311" s="2">
        <v>43200</v>
      </c>
      <c r="C311" t="s">
        <v>23</v>
      </c>
      <c r="D311" t="s">
        <v>24</v>
      </c>
      <c r="E311">
        <v>250</v>
      </c>
      <c r="F311">
        <v>300</v>
      </c>
      <c r="G311" t="s">
        <v>35</v>
      </c>
      <c r="H311" t="s">
        <v>60</v>
      </c>
      <c r="I311" t="s">
        <v>26</v>
      </c>
      <c r="J311">
        <v>823.4375</v>
      </c>
      <c r="K311">
        <v>435.93749999999994</v>
      </c>
      <c r="L311">
        <v>387.50000000000006</v>
      </c>
      <c r="M311">
        <v>0</v>
      </c>
      <c r="N311">
        <v>47.494654422222105</v>
      </c>
      <c r="O311">
        <v>0.52941176470588225</v>
      </c>
      <c r="P311">
        <v>0.47058823529411775</v>
      </c>
      <c r="Q311">
        <v>0.47058823529411775</v>
      </c>
      <c r="R311">
        <v>435.93749999999989</v>
      </c>
      <c r="S311">
        <v>387.50000000000011</v>
      </c>
      <c r="T311">
        <v>387.50000000000011</v>
      </c>
      <c r="U311">
        <v>38.683428941176373</v>
      </c>
      <c r="V311">
        <v>1.6863557304044072</v>
      </c>
      <c r="W311" t="e">
        <v>#VALUE!</v>
      </c>
    </row>
    <row r="312" spans="1:23" ht="13.75" hidden="1" x14ac:dyDescent="0.25">
      <c r="A312">
        <v>3</v>
      </c>
      <c r="B312" s="2">
        <v>43200</v>
      </c>
      <c r="C312" t="s">
        <v>23</v>
      </c>
      <c r="D312" t="s">
        <v>24</v>
      </c>
      <c r="E312">
        <v>200</v>
      </c>
      <c r="F312">
        <v>450</v>
      </c>
      <c r="G312" t="s">
        <v>25</v>
      </c>
      <c r="H312" t="s">
        <v>43</v>
      </c>
      <c r="I312" t="s">
        <v>26</v>
      </c>
      <c r="J312">
        <v>2294.0476190476193</v>
      </c>
      <c r="K312">
        <v>1025.0000000000002</v>
      </c>
      <c r="L312">
        <v>1269.0476190476193</v>
      </c>
      <c r="M312">
        <v>0</v>
      </c>
      <c r="N312">
        <v>38.541955619047577</v>
      </c>
      <c r="O312">
        <v>0.44680851063829791</v>
      </c>
      <c r="P312">
        <v>0.55319148936170215</v>
      </c>
      <c r="Q312">
        <v>0.55319148936170215</v>
      </c>
      <c r="R312">
        <v>1025.0000000000002</v>
      </c>
      <c r="S312">
        <v>1269.0476190476193</v>
      </c>
      <c r="T312">
        <v>1269.0476190476193</v>
      </c>
      <c r="U312">
        <v>31.175719787234016</v>
      </c>
      <c r="V312">
        <v>3.1955112781914869</v>
      </c>
      <c r="W312" t="e">
        <v>#VALUE!</v>
      </c>
    </row>
    <row r="313" spans="1:23" ht="13.75" hidden="1" x14ac:dyDescent="0.25">
      <c r="A313">
        <v>3</v>
      </c>
      <c r="B313" s="2">
        <v>43200</v>
      </c>
      <c r="C313" t="s">
        <v>23</v>
      </c>
      <c r="D313" t="s">
        <v>24</v>
      </c>
      <c r="E313">
        <v>250</v>
      </c>
      <c r="F313">
        <v>150</v>
      </c>
      <c r="G313" t="s">
        <v>34</v>
      </c>
      <c r="H313" t="s">
        <v>64</v>
      </c>
      <c r="I313" t="s">
        <v>26</v>
      </c>
      <c r="J313">
        <v>1396.4285714285711</v>
      </c>
      <c r="K313">
        <v>629.76190476190459</v>
      </c>
      <c r="L313">
        <v>766.66666666666663</v>
      </c>
      <c r="M313">
        <v>0</v>
      </c>
      <c r="N313">
        <v>24.250615618478211</v>
      </c>
      <c r="O313">
        <v>0.45098039215686275</v>
      </c>
      <c r="P313">
        <v>0.5490196078431373</v>
      </c>
      <c r="Q313">
        <v>0.5490196078431373</v>
      </c>
      <c r="R313">
        <v>629.76190476190459</v>
      </c>
      <c r="S313">
        <v>766.66666666666652</v>
      </c>
      <c r="T313">
        <v>766.66666666666652</v>
      </c>
      <c r="U313">
        <v>19.299797897058788</v>
      </c>
      <c r="V313">
        <v>1.2154277485171543</v>
      </c>
      <c r="W313" t="e">
        <v>#VALUE!</v>
      </c>
    </row>
    <row r="314" spans="1:23" ht="13.75" hidden="1" x14ac:dyDescent="0.25">
      <c r="A314">
        <v>3</v>
      </c>
      <c r="B314" s="2">
        <v>43200</v>
      </c>
      <c r="C314" t="s">
        <v>23</v>
      </c>
      <c r="D314" t="s">
        <v>24</v>
      </c>
      <c r="E314">
        <v>250</v>
      </c>
      <c r="F314">
        <v>600</v>
      </c>
      <c r="G314" t="s">
        <v>25</v>
      </c>
      <c r="H314" t="s">
        <v>71</v>
      </c>
      <c r="I314" t="s">
        <v>26</v>
      </c>
      <c r="J314">
        <v>3176.7241379310349</v>
      </c>
      <c r="K314">
        <v>1469.8275862068967</v>
      </c>
      <c r="L314">
        <v>1706.8965517241379</v>
      </c>
      <c r="M314">
        <v>0</v>
      </c>
      <c r="N314">
        <v>49.874271960117319</v>
      </c>
      <c r="O314">
        <v>0.46268656716417911</v>
      </c>
      <c r="P314">
        <v>0.53731343283582089</v>
      </c>
      <c r="Q314">
        <v>0.53731343283582089</v>
      </c>
      <c r="R314">
        <v>1469.827586206897</v>
      </c>
      <c r="S314">
        <v>1706.8965517241384</v>
      </c>
      <c r="T314">
        <v>1706.8965517241384</v>
      </c>
      <c r="U314">
        <v>44.318444689280881</v>
      </c>
      <c r="V314">
        <v>6.5140472582089588</v>
      </c>
      <c r="W314" t="e">
        <v>#VALUE!</v>
      </c>
    </row>
    <row r="315" spans="1:23" ht="13.75" hidden="1" x14ac:dyDescent="0.25">
      <c r="A315">
        <v>3</v>
      </c>
      <c r="B315" s="2">
        <v>43200</v>
      </c>
      <c r="C315" t="s">
        <v>23</v>
      </c>
      <c r="D315" t="s">
        <v>24</v>
      </c>
      <c r="E315">
        <v>150</v>
      </c>
      <c r="F315">
        <v>450</v>
      </c>
      <c r="G315" t="s">
        <v>27</v>
      </c>
      <c r="H315" t="s">
        <v>93</v>
      </c>
      <c r="I315" t="s">
        <v>26</v>
      </c>
      <c r="J315">
        <v>1418.421052631579</v>
      </c>
      <c r="K315">
        <v>868.42105263157873</v>
      </c>
      <c r="L315">
        <v>550.00000000000011</v>
      </c>
      <c r="M315">
        <v>0</v>
      </c>
      <c r="N315">
        <v>26.309167855555508</v>
      </c>
      <c r="O315">
        <v>0.61224489795918358</v>
      </c>
      <c r="P315">
        <v>0.38775510204081637</v>
      </c>
      <c r="Q315">
        <v>0.38775510204081637</v>
      </c>
      <c r="R315">
        <v>868.42105263157885</v>
      </c>
      <c r="S315">
        <v>550.00000000000011</v>
      </c>
      <c r="T315">
        <v>550.00000000000011</v>
      </c>
      <c r="U315">
        <v>22.017656258503358</v>
      </c>
      <c r="V315">
        <v>1.9120596224489756</v>
      </c>
      <c r="W315" t="e">
        <v>#VALUE!</v>
      </c>
    </row>
    <row r="316" spans="1:23" ht="13.75" hidden="1" x14ac:dyDescent="0.25">
      <c r="A316">
        <v>3</v>
      </c>
      <c r="B316" s="2">
        <v>43200</v>
      </c>
      <c r="C316" t="s">
        <v>23</v>
      </c>
      <c r="D316" t="s">
        <v>24</v>
      </c>
      <c r="E316">
        <v>200</v>
      </c>
      <c r="F316">
        <v>150</v>
      </c>
      <c r="G316" t="s">
        <v>25</v>
      </c>
      <c r="H316" t="s">
        <v>77</v>
      </c>
      <c r="I316" t="s">
        <v>26</v>
      </c>
      <c r="J316">
        <v>1711</v>
      </c>
      <c r="K316">
        <v>885</v>
      </c>
      <c r="L316">
        <v>826</v>
      </c>
      <c r="M316">
        <v>0</v>
      </c>
      <c r="N316">
        <v>30.010234557777785</v>
      </c>
      <c r="O316">
        <v>0.51724137931034486</v>
      </c>
      <c r="P316">
        <v>0.48275862068965514</v>
      </c>
      <c r="Q316">
        <v>0.48275862068965514</v>
      </c>
      <c r="R316">
        <v>885.00000000000011</v>
      </c>
      <c r="S316">
        <v>825.99999999999989</v>
      </c>
      <c r="T316">
        <v>825.99999999999989</v>
      </c>
      <c r="U316">
        <v>27.522225383141766</v>
      </c>
      <c r="V316">
        <v>2.4357169464080468</v>
      </c>
      <c r="W316" t="e">
        <v>#VALUE!</v>
      </c>
    </row>
    <row r="317" spans="1:23" ht="13.75" hidden="1" x14ac:dyDescent="0.25">
      <c r="A317">
        <v>3</v>
      </c>
      <c r="B317" s="2">
        <v>43200</v>
      </c>
      <c r="C317" t="s">
        <v>23</v>
      </c>
      <c r="D317" t="s">
        <v>24</v>
      </c>
      <c r="E317">
        <v>200</v>
      </c>
      <c r="F317">
        <v>300</v>
      </c>
      <c r="G317" t="s">
        <v>34</v>
      </c>
      <c r="H317" t="s">
        <v>50</v>
      </c>
      <c r="I317" t="s">
        <v>26</v>
      </c>
      <c r="J317">
        <v>2786.5384615384619</v>
      </c>
      <c r="K317">
        <v>1194.2307692307693</v>
      </c>
      <c r="L317">
        <v>1592.3076923076924</v>
      </c>
      <c r="M317">
        <v>0</v>
      </c>
      <c r="N317">
        <v>25.733978130769191</v>
      </c>
      <c r="O317">
        <v>0.42857142857142855</v>
      </c>
      <c r="P317">
        <v>0.5714285714285714</v>
      </c>
      <c r="Q317">
        <v>0.5714285714285714</v>
      </c>
      <c r="R317">
        <v>1194.2307692307693</v>
      </c>
      <c r="S317">
        <v>1592.3076923076924</v>
      </c>
      <c r="T317">
        <v>1592.3076923076924</v>
      </c>
      <c r="U317">
        <v>22.228685428571396</v>
      </c>
      <c r="V317">
        <v>2.6546180098351613</v>
      </c>
      <c r="W317" t="e">
        <v>#VALUE!</v>
      </c>
    </row>
    <row r="318" spans="1:23" ht="13.75" hidden="1" x14ac:dyDescent="0.25">
      <c r="A318">
        <v>3</v>
      </c>
      <c r="B318" s="2">
        <v>43200</v>
      </c>
      <c r="C318" t="s">
        <v>23</v>
      </c>
      <c r="D318" t="s">
        <v>24</v>
      </c>
      <c r="E318">
        <v>150</v>
      </c>
      <c r="F318">
        <v>450</v>
      </c>
      <c r="G318" t="s">
        <v>35</v>
      </c>
      <c r="H318" t="s">
        <v>65</v>
      </c>
      <c r="I318" t="s">
        <v>26</v>
      </c>
      <c r="J318">
        <v>2874.0740740740748</v>
      </c>
      <c r="K318">
        <v>1526.8518518518522</v>
      </c>
      <c r="L318">
        <v>1347.2222222222222</v>
      </c>
      <c r="M318">
        <v>0</v>
      </c>
      <c r="N318">
        <v>22.127482655147062</v>
      </c>
      <c r="O318">
        <v>0.53125</v>
      </c>
      <c r="P318">
        <v>0.46875</v>
      </c>
      <c r="Q318">
        <v>0.46875</v>
      </c>
      <c r="R318">
        <v>1526.8518518518517</v>
      </c>
      <c r="S318">
        <v>1347.2222222222222</v>
      </c>
      <c r="T318">
        <v>1347.2222222222222</v>
      </c>
      <c r="U318">
        <v>21.591229886718754</v>
      </c>
      <c r="V318">
        <v>3.2966609336295574</v>
      </c>
      <c r="W318" t="e">
        <v>#VALUE!</v>
      </c>
    </row>
    <row r="319" spans="1:23" ht="13.75" hidden="1" x14ac:dyDescent="0.25">
      <c r="A319">
        <v>3</v>
      </c>
      <c r="B319" s="2">
        <v>43200</v>
      </c>
      <c r="C319" t="s">
        <v>23</v>
      </c>
      <c r="D319" t="s">
        <v>24</v>
      </c>
      <c r="E319">
        <v>200</v>
      </c>
      <c r="F319">
        <v>300</v>
      </c>
      <c r="G319" t="s">
        <v>27</v>
      </c>
      <c r="H319" t="s">
        <v>46</v>
      </c>
      <c r="I319" t="s">
        <v>26</v>
      </c>
      <c r="J319">
        <v>2896.8750000000005</v>
      </c>
      <c r="K319">
        <v>1351.8750000000002</v>
      </c>
      <c r="L319">
        <v>1545.0000000000002</v>
      </c>
      <c r="M319">
        <v>0</v>
      </c>
      <c r="N319">
        <v>44.4156312987013</v>
      </c>
      <c r="O319">
        <v>0.46666666666666667</v>
      </c>
      <c r="P319">
        <v>0.53333333333333333</v>
      </c>
      <c r="Q319">
        <v>0.53333333333333333</v>
      </c>
      <c r="R319">
        <v>1351.8750000000002</v>
      </c>
      <c r="S319">
        <v>1545.0000000000002</v>
      </c>
      <c r="T319">
        <v>1545.0000000000002</v>
      </c>
      <c r="U319">
        <v>39.108103030303035</v>
      </c>
      <c r="V319">
        <v>5.2869266784090927</v>
      </c>
      <c r="W319" t="e">
        <v>#VALUE!</v>
      </c>
    </row>
    <row r="320" spans="1:23" ht="13.75" hidden="1" x14ac:dyDescent="0.25">
      <c r="A320">
        <v>3</v>
      </c>
      <c r="B320" s="2">
        <v>43200</v>
      </c>
      <c r="C320" t="s">
        <v>23</v>
      </c>
      <c r="D320" t="s">
        <v>24</v>
      </c>
      <c r="E320">
        <v>250</v>
      </c>
      <c r="F320">
        <v>150</v>
      </c>
      <c r="G320" t="s">
        <v>27</v>
      </c>
      <c r="H320" t="s">
        <v>66</v>
      </c>
      <c r="I320" t="s">
        <v>26</v>
      </c>
      <c r="J320">
        <v>1604.1666666666665</v>
      </c>
      <c r="K320">
        <v>1113.0952380952378</v>
      </c>
      <c r="L320">
        <v>491.07142857142844</v>
      </c>
      <c r="M320">
        <v>0</v>
      </c>
      <c r="N320">
        <v>31.538010641544091</v>
      </c>
      <c r="O320">
        <v>0.69387755102040816</v>
      </c>
      <c r="P320">
        <v>0.30612244897959179</v>
      </c>
      <c r="Q320">
        <v>0.30612244897959179</v>
      </c>
      <c r="R320">
        <v>1113.0952380952381</v>
      </c>
      <c r="S320">
        <v>491.07142857142844</v>
      </c>
      <c r="T320">
        <v>491.07142857142844</v>
      </c>
      <c r="U320">
        <v>29.648636732142837</v>
      </c>
      <c r="V320">
        <v>3.3001756362563754</v>
      </c>
      <c r="W320" t="e">
        <v>#VALUE!</v>
      </c>
    </row>
    <row r="321" spans="1:23" ht="13.75" hidden="1" x14ac:dyDescent="0.25">
      <c r="A321">
        <v>3</v>
      </c>
      <c r="B321" s="2">
        <v>43200</v>
      </c>
      <c r="C321" t="s">
        <v>23</v>
      </c>
      <c r="D321" t="s">
        <v>24</v>
      </c>
      <c r="E321">
        <v>200</v>
      </c>
      <c r="F321">
        <v>450</v>
      </c>
      <c r="G321" t="s">
        <v>34</v>
      </c>
      <c r="H321" t="s">
        <v>88</v>
      </c>
      <c r="I321" t="s">
        <v>26</v>
      </c>
      <c r="J321">
        <v>852.50000000000011</v>
      </c>
      <c r="K321">
        <v>561.87500000000011</v>
      </c>
      <c r="L321">
        <v>290.62500000000006</v>
      </c>
      <c r="M321">
        <v>0</v>
      </c>
      <c r="N321">
        <v>27.451660709717832</v>
      </c>
      <c r="O321">
        <v>0.65909090909090917</v>
      </c>
      <c r="P321">
        <v>0.34090909090909088</v>
      </c>
      <c r="Q321">
        <v>0.34090909090909088</v>
      </c>
      <c r="R321">
        <v>561.87500000000023</v>
      </c>
      <c r="S321">
        <v>290.62500000000006</v>
      </c>
      <c r="T321">
        <v>290.62500000000006</v>
      </c>
      <c r="U321">
        <v>26.607558842975173</v>
      </c>
      <c r="V321">
        <v>1.4950122124896681</v>
      </c>
      <c r="W321" t="e">
        <v>#VALUE!</v>
      </c>
    </row>
    <row r="322" spans="1:23" ht="13.75" hidden="1" x14ac:dyDescent="0.25">
      <c r="A322">
        <v>3</v>
      </c>
      <c r="B322" s="2">
        <v>43200</v>
      </c>
      <c r="C322" t="s">
        <v>23</v>
      </c>
      <c r="D322" t="s">
        <v>24</v>
      </c>
      <c r="E322">
        <v>150</v>
      </c>
      <c r="F322">
        <v>600</v>
      </c>
      <c r="G322" t="s">
        <v>27</v>
      </c>
      <c r="H322" t="s">
        <v>80</v>
      </c>
      <c r="I322" t="s">
        <v>26</v>
      </c>
      <c r="J322">
        <v>2343.75</v>
      </c>
      <c r="K322">
        <v>1150.5681818181822</v>
      </c>
      <c r="L322">
        <v>1193.1818181818178</v>
      </c>
      <c r="M322">
        <v>0</v>
      </c>
      <c r="N322">
        <v>54.952919612794624</v>
      </c>
      <c r="O322">
        <v>0.49090909090909096</v>
      </c>
      <c r="P322">
        <v>0.50909090909090904</v>
      </c>
      <c r="Q322">
        <v>0.50909090909090904</v>
      </c>
      <c r="R322">
        <v>1150.568181818182</v>
      </c>
      <c r="S322">
        <v>1193.181818181818</v>
      </c>
      <c r="T322">
        <v>1193.181818181818</v>
      </c>
      <c r="U322">
        <v>47.479322545454551</v>
      </c>
      <c r="V322">
        <v>5.4628197815082657</v>
      </c>
      <c r="W322" t="e">
        <v>#VALUE!</v>
      </c>
    </row>
    <row r="323" spans="1:23" ht="13.75" hidden="1" x14ac:dyDescent="0.25">
      <c r="A323">
        <v>3</v>
      </c>
      <c r="B323" s="2">
        <v>43200</v>
      </c>
      <c r="C323" t="s">
        <v>23</v>
      </c>
      <c r="D323" t="s">
        <v>24</v>
      </c>
      <c r="E323">
        <v>200</v>
      </c>
      <c r="F323">
        <v>150</v>
      </c>
      <c r="G323" t="s">
        <v>27</v>
      </c>
      <c r="H323" t="s">
        <v>57</v>
      </c>
      <c r="I323" t="s">
        <v>26</v>
      </c>
      <c r="J323">
        <v>2326.9230769230771</v>
      </c>
      <c r="K323">
        <v>1226.9230769230769</v>
      </c>
      <c r="L323">
        <v>1100.0000000000002</v>
      </c>
      <c r="M323">
        <v>0</v>
      </c>
      <c r="N323">
        <v>25.919261652664566</v>
      </c>
      <c r="O323">
        <v>0.52727272727272723</v>
      </c>
      <c r="P323">
        <v>0.47272727272727277</v>
      </c>
      <c r="Q323">
        <v>0.47272727272727277</v>
      </c>
      <c r="R323">
        <v>1226.9230769230769</v>
      </c>
      <c r="S323">
        <v>1100.0000000000002</v>
      </c>
      <c r="T323">
        <v>1100.0000000000002</v>
      </c>
      <c r="U323">
        <v>26.127170168595033</v>
      </c>
      <c r="V323">
        <v>3.2056028014545443</v>
      </c>
      <c r="W323" t="e">
        <v>#VALUE!</v>
      </c>
    </row>
    <row r="324" spans="1:23" ht="13.75" hidden="1" x14ac:dyDescent="0.25">
      <c r="A324">
        <v>3</v>
      </c>
      <c r="B324" s="2">
        <v>43200</v>
      </c>
      <c r="C324" t="s">
        <v>23</v>
      </c>
      <c r="D324" t="s">
        <v>24</v>
      </c>
      <c r="E324">
        <v>250</v>
      </c>
      <c r="F324">
        <v>600</v>
      </c>
      <c r="G324" t="s">
        <v>35</v>
      </c>
      <c r="H324" t="s">
        <v>94</v>
      </c>
      <c r="I324" t="s">
        <v>26</v>
      </c>
      <c r="J324">
        <v>3028.125</v>
      </c>
      <c r="K324">
        <v>1487.5</v>
      </c>
      <c r="L324">
        <v>1540.625</v>
      </c>
      <c r="M324">
        <v>0</v>
      </c>
      <c r="N324">
        <v>39.378115221428523</v>
      </c>
      <c r="O324">
        <v>0.49122807017543857</v>
      </c>
      <c r="P324">
        <v>0.50877192982456143</v>
      </c>
      <c r="Q324">
        <v>0.50877192982456143</v>
      </c>
      <c r="R324">
        <v>1487.4999999999998</v>
      </c>
      <c r="S324">
        <v>1540.6249999999998</v>
      </c>
      <c r="T324">
        <v>1540.6249999999998</v>
      </c>
      <c r="U324">
        <v>35.988159157894692</v>
      </c>
      <c r="V324">
        <v>5.3532386747368346</v>
      </c>
      <c r="W324" t="e">
        <v>#VALUE!</v>
      </c>
    </row>
    <row r="325" spans="1:23" ht="13.75" hidden="1" x14ac:dyDescent="0.25">
      <c r="A325">
        <v>3</v>
      </c>
      <c r="B325" s="2">
        <v>43200</v>
      </c>
      <c r="C325" t="s">
        <v>23</v>
      </c>
      <c r="D325" t="s">
        <v>24</v>
      </c>
      <c r="E325">
        <v>150</v>
      </c>
      <c r="F325">
        <v>450</v>
      </c>
      <c r="G325" t="s">
        <v>34</v>
      </c>
      <c r="H325" t="s">
        <v>82</v>
      </c>
      <c r="I325" t="s">
        <v>26</v>
      </c>
      <c r="J325">
        <v>4269.0476190476193</v>
      </c>
      <c r="K325">
        <v>1649.4047619047622</v>
      </c>
      <c r="L325">
        <v>2619.6428571428573</v>
      </c>
      <c r="M325">
        <v>0</v>
      </c>
      <c r="N325">
        <v>36.449644474331556</v>
      </c>
      <c r="O325">
        <v>0.38636363636363635</v>
      </c>
      <c r="P325">
        <v>0.61363636363636365</v>
      </c>
      <c r="Q325">
        <v>0.61363636363636365</v>
      </c>
      <c r="R325">
        <v>1649.4047619047619</v>
      </c>
      <c r="S325">
        <v>2619.6428571428573</v>
      </c>
      <c r="T325">
        <v>2619.6428571428573</v>
      </c>
      <c r="U325">
        <v>27.13203310537191</v>
      </c>
      <c r="V325">
        <v>4.475170460415808</v>
      </c>
      <c r="W325" t="e">
        <v>#VALUE!</v>
      </c>
    </row>
    <row r="326" spans="1:23" ht="13.75" hidden="1" x14ac:dyDescent="0.25">
      <c r="A326">
        <v>3</v>
      </c>
      <c r="B326" s="2">
        <v>43200</v>
      </c>
      <c r="C326" t="s">
        <v>23</v>
      </c>
      <c r="D326" t="s">
        <v>24</v>
      </c>
      <c r="E326">
        <v>200</v>
      </c>
      <c r="F326">
        <v>600</v>
      </c>
      <c r="G326" t="s">
        <v>27</v>
      </c>
      <c r="H326" t="s">
        <v>68</v>
      </c>
      <c r="I326" t="s">
        <v>26</v>
      </c>
      <c r="J326">
        <v>1581.25</v>
      </c>
      <c r="K326">
        <v>982.29166666666674</v>
      </c>
      <c r="L326">
        <v>598.95833333333337</v>
      </c>
      <c r="M326">
        <v>0</v>
      </c>
      <c r="N326">
        <v>39.33019843104212</v>
      </c>
      <c r="O326">
        <v>0.62121212121212122</v>
      </c>
      <c r="P326">
        <v>0.37878787878787878</v>
      </c>
      <c r="Q326">
        <v>0.37878787878787878</v>
      </c>
      <c r="R326">
        <v>982.29166666666663</v>
      </c>
      <c r="S326">
        <v>598.95833333333337</v>
      </c>
      <c r="T326">
        <v>598.95833333333337</v>
      </c>
      <c r="U326">
        <v>36.196142214876026</v>
      </c>
      <c r="V326">
        <v>3.5555168863154263</v>
      </c>
      <c r="W326" t="e">
        <v>#VALUE!</v>
      </c>
    </row>
    <row r="327" spans="1:23" ht="13.75" hidden="1" x14ac:dyDescent="0.25">
      <c r="A327">
        <v>3</v>
      </c>
      <c r="B327" s="2">
        <v>43200</v>
      </c>
      <c r="C327" t="s">
        <v>23</v>
      </c>
      <c r="D327" t="s">
        <v>24</v>
      </c>
      <c r="E327">
        <v>150</v>
      </c>
      <c r="F327">
        <v>150</v>
      </c>
      <c r="G327" t="s">
        <v>34</v>
      </c>
      <c r="H327" t="s">
        <v>91</v>
      </c>
      <c r="I327" t="s">
        <v>26</v>
      </c>
      <c r="J327">
        <v>2633.333333333333</v>
      </c>
      <c r="K327">
        <v>1193.2291666666667</v>
      </c>
      <c r="L327">
        <v>1440.1041666666665</v>
      </c>
      <c r="M327">
        <v>0</v>
      </c>
      <c r="N327">
        <v>53.454352561576364</v>
      </c>
      <c r="O327">
        <v>0.45312500000000006</v>
      </c>
      <c r="P327">
        <v>0.546875</v>
      </c>
      <c r="Q327">
        <v>0.546875</v>
      </c>
      <c r="R327">
        <v>1193.2291666666667</v>
      </c>
      <c r="S327">
        <v>1440.1041666666665</v>
      </c>
      <c r="T327">
        <v>1440.1041666666665</v>
      </c>
      <c r="U327">
        <v>43.381797321428593</v>
      </c>
      <c r="V327">
        <v>5.176442586635047</v>
      </c>
      <c r="W327" t="e">
        <v>#VALUE!</v>
      </c>
    </row>
    <row r="328" spans="1:23" ht="13.75" hidden="1" x14ac:dyDescent="0.25">
      <c r="A328">
        <v>3</v>
      </c>
      <c r="B328" s="2">
        <v>43200</v>
      </c>
      <c r="C328" t="s">
        <v>23</v>
      </c>
      <c r="D328" t="s">
        <v>24</v>
      </c>
      <c r="E328">
        <v>250</v>
      </c>
      <c r="F328">
        <v>450</v>
      </c>
      <c r="G328" t="s">
        <v>27</v>
      </c>
      <c r="H328" t="s">
        <v>85</v>
      </c>
      <c r="I328" t="s">
        <v>26</v>
      </c>
      <c r="J328">
        <v>1377.3437500000002</v>
      </c>
      <c r="K328">
        <v>928.90625000000011</v>
      </c>
      <c r="L328">
        <v>448.43750000000011</v>
      </c>
      <c r="M328">
        <v>0</v>
      </c>
      <c r="N328">
        <v>63.032457971647524</v>
      </c>
      <c r="O328">
        <v>0.67441860465116277</v>
      </c>
      <c r="P328">
        <v>0.32558139534883723</v>
      </c>
      <c r="Q328">
        <v>0.32558139534883723</v>
      </c>
      <c r="R328">
        <v>928.90625000000023</v>
      </c>
      <c r="S328">
        <v>448.43750000000017</v>
      </c>
      <c r="T328">
        <v>448.43750000000017</v>
      </c>
      <c r="U328">
        <v>49.647021726098217</v>
      </c>
      <c r="V328">
        <v>4.6117428775258436</v>
      </c>
      <c r="W328" t="e">
        <v>#VALUE!</v>
      </c>
    </row>
    <row r="329" spans="1:23" ht="13.75" hidden="1" x14ac:dyDescent="0.25">
      <c r="A329">
        <v>3</v>
      </c>
      <c r="B329" s="2">
        <v>43200</v>
      </c>
      <c r="C329" t="s">
        <v>23</v>
      </c>
      <c r="D329" t="s">
        <v>24</v>
      </c>
      <c r="E329">
        <v>200</v>
      </c>
      <c r="F329">
        <v>450</v>
      </c>
      <c r="G329" t="s">
        <v>27</v>
      </c>
      <c r="H329" t="s">
        <v>78</v>
      </c>
      <c r="I329" t="s">
        <v>26</v>
      </c>
      <c r="J329">
        <v>1570.8333333333333</v>
      </c>
      <c r="K329">
        <v>1137.4999999999998</v>
      </c>
      <c r="L329">
        <v>433.33333333333337</v>
      </c>
      <c r="M329">
        <v>0</v>
      </c>
      <c r="N329">
        <v>24.694405522959173</v>
      </c>
      <c r="O329">
        <v>0.72413793103448265</v>
      </c>
      <c r="P329">
        <v>0.27586206896551729</v>
      </c>
      <c r="Q329">
        <v>0.27586206896551729</v>
      </c>
      <c r="R329">
        <v>1137.4999999999995</v>
      </c>
      <c r="S329">
        <v>433.33333333333331</v>
      </c>
      <c r="T329">
        <v>433.33333333333331</v>
      </c>
      <c r="U329">
        <v>19.507806243842353</v>
      </c>
      <c r="V329">
        <v>2.2190129602370665</v>
      </c>
      <c r="W329" t="e">
        <v>#VALUE!</v>
      </c>
    </row>
    <row r="330" spans="1:23" ht="13.75" hidden="1" x14ac:dyDescent="0.25">
      <c r="A330">
        <v>3</v>
      </c>
      <c r="B330" s="2">
        <v>43200</v>
      </c>
      <c r="C330" t="s">
        <v>23</v>
      </c>
      <c r="D330" t="s">
        <v>24</v>
      </c>
      <c r="E330">
        <v>250</v>
      </c>
      <c r="F330">
        <v>450</v>
      </c>
      <c r="G330" t="s">
        <v>34</v>
      </c>
      <c r="H330" t="s">
        <v>83</v>
      </c>
      <c r="I330" t="s">
        <v>26</v>
      </c>
      <c r="J330">
        <v>3266.0714285714289</v>
      </c>
      <c r="K330">
        <v>1771.4285714285716</v>
      </c>
      <c r="L330">
        <v>1494.6428571428573</v>
      </c>
      <c r="M330">
        <v>0</v>
      </c>
      <c r="N330">
        <v>57.593836235227293</v>
      </c>
      <c r="O330">
        <v>0.5423728813559322</v>
      </c>
      <c r="P330">
        <v>0.4576271186440678</v>
      </c>
      <c r="Q330">
        <v>0.4576271186440678</v>
      </c>
      <c r="R330">
        <v>1771.4285714285713</v>
      </c>
      <c r="S330">
        <v>1494.6428571428571</v>
      </c>
      <c r="T330">
        <v>1494.6428571428571</v>
      </c>
      <c r="U330">
        <v>46.196058665639455</v>
      </c>
      <c r="V330">
        <v>8.1833018207704171</v>
      </c>
      <c r="W330" t="e">
        <v>#VALUE!</v>
      </c>
    </row>
    <row r="331" spans="1:23" ht="13.75" hidden="1" x14ac:dyDescent="0.25">
      <c r="A331">
        <v>3</v>
      </c>
      <c r="B331" s="2">
        <v>43200</v>
      </c>
      <c r="C331" t="s">
        <v>23</v>
      </c>
      <c r="D331" t="s">
        <v>24</v>
      </c>
      <c r="E331">
        <v>150</v>
      </c>
      <c r="F331">
        <v>300</v>
      </c>
      <c r="G331" t="s">
        <v>35</v>
      </c>
      <c r="H331" t="s">
        <v>84</v>
      </c>
      <c r="I331" t="s">
        <v>26</v>
      </c>
      <c r="J331">
        <v>1921.25</v>
      </c>
      <c r="K331">
        <v>978.75</v>
      </c>
      <c r="L331">
        <v>942.50000000000011</v>
      </c>
      <c r="M331">
        <v>0</v>
      </c>
      <c r="N331">
        <v>34.73973541481481</v>
      </c>
      <c r="O331">
        <v>0.50943396226415094</v>
      </c>
      <c r="P331">
        <v>0.49056603773584911</v>
      </c>
      <c r="Q331">
        <v>0.49056603773584911</v>
      </c>
      <c r="R331">
        <v>978.75</v>
      </c>
      <c r="S331">
        <v>942.50000000000011</v>
      </c>
      <c r="T331">
        <v>942.50000000000011</v>
      </c>
      <c r="U331">
        <v>29.012460754716979</v>
      </c>
      <c r="V331">
        <v>2.8395945963679243</v>
      </c>
      <c r="W331" t="e">
        <v>#VALUE!</v>
      </c>
    </row>
    <row r="332" spans="1:23" ht="13.75" hidden="1" x14ac:dyDescent="0.25">
      <c r="A332">
        <v>3</v>
      </c>
      <c r="B332" s="2">
        <v>43200</v>
      </c>
      <c r="C332" t="s">
        <v>23</v>
      </c>
      <c r="D332" t="s">
        <v>24</v>
      </c>
      <c r="E332">
        <v>250</v>
      </c>
      <c r="F332">
        <v>300</v>
      </c>
      <c r="G332" t="s">
        <v>25</v>
      </c>
      <c r="H332" t="s">
        <v>75</v>
      </c>
      <c r="I332" t="s">
        <v>26</v>
      </c>
      <c r="J332">
        <v>1639.2857142857144</v>
      </c>
      <c r="K332">
        <v>910.71428571428567</v>
      </c>
      <c r="L332">
        <v>728.57142857142878</v>
      </c>
      <c r="M332">
        <v>0</v>
      </c>
      <c r="N332">
        <v>49.780833963508776</v>
      </c>
      <c r="O332">
        <v>0.55555555555555547</v>
      </c>
      <c r="P332">
        <v>0.44444444444444448</v>
      </c>
      <c r="Q332">
        <v>0.44444444444444448</v>
      </c>
      <c r="R332">
        <v>910.71428571428567</v>
      </c>
      <c r="S332">
        <v>728.57142857142867</v>
      </c>
      <c r="T332">
        <v>728.57142857142867</v>
      </c>
      <c r="U332">
        <v>41.782474549707587</v>
      </c>
      <c r="V332">
        <v>3.8051896464912263</v>
      </c>
      <c r="W332" t="e">
        <v>#VALUE!</v>
      </c>
    </row>
    <row r="333" spans="1:23" ht="13.75" hidden="1" x14ac:dyDescent="0.25">
      <c r="A333">
        <v>3</v>
      </c>
      <c r="B333" s="2">
        <v>43200</v>
      </c>
      <c r="C333" t="s">
        <v>23</v>
      </c>
      <c r="D333" t="s">
        <v>24</v>
      </c>
      <c r="E333">
        <v>150</v>
      </c>
      <c r="F333">
        <v>600</v>
      </c>
      <c r="G333" t="s">
        <v>25</v>
      </c>
      <c r="H333" t="s">
        <v>62</v>
      </c>
      <c r="I333" t="s">
        <v>26</v>
      </c>
      <c r="J333">
        <v>1000</v>
      </c>
      <c r="K333">
        <v>589.28571428571433</v>
      </c>
      <c r="L333">
        <v>410.71428571428567</v>
      </c>
      <c r="M333">
        <v>0</v>
      </c>
      <c r="N333">
        <v>40.937447299242436</v>
      </c>
      <c r="O333">
        <v>0.5892857142857143</v>
      </c>
      <c r="P333">
        <v>0.4107142857142857</v>
      </c>
      <c r="Q333">
        <v>0.4107142857142857</v>
      </c>
      <c r="R333">
        <v>589.28571428571433</v>
      </c>
      <c r="S333">
        <v>410.71428571428572</v>
      </c>
      <c r="T333">
        <v>410.71428571428572</v>
      </c>
      <c r="U333">
        <v>32.267573906250007</v>
      </c>
      <c r="V333">
        <v>1.9014820337611615</v>
      </c>
      <c r="W333" t="e">
        <v>#VALUE!</v>
      </c>
    </row>
    <row r="334" spans="1:23" ht="13.75" hidden="1" x14ac:dyDescent="0.25">
      <c r="A334">
        <v>3</v>
      </c>
      <c r="B334" s="2">
        <v>43200</v>
      </c>
      <c r="C334" t="s">
        <v>23</v>
      </c>
      <c r="D334" t="s">
        <v>24</v>
      </c>
      <c r="E334">
        <v>150</v>
      </c>
      <c r="F334">
        <v>150</v>
      </c>
      <c r="G334" t="s">
        <v>27</v>
      </c>
      <c r="H334" t="s">
        <v>92</v>
      </c>
      <c r="I334" t="s">
        <v>26</v>
      </c>
      <c r="J334">
        <v>1406.25</v>
      </c>
      <c r="K334">
        <v>867.1875</v>
      </c>
      <c r="L334">
        <v>539.06249999999989</v>
      </c>
      <c r="M334">
        <v>0</v>
      </c>
      <c r="N334">
        <v>52.212934228957586</v>
      </c>
      <c r="O334">
        <v>0.6166666666666667</v>
      </c>
      <c r="P334">
        <v>0.3833333333333333</v>
      </c>
      <c r="Q334">
        <v>0.3833333333333333</v>
      </c>
      <c r="R334">
        <v>867.1875</v>
      </c>
      <c r="S334">
        <v>539.0625</v>
      </c>
      <c r="T334">
        <v>539.0625</v>
      </c>
      <c r="U334">
        <v>46.27254051428578</v>
      </c>
      <c r="V334">
        <v>4.01269687272322</v>
      </c>
      <c r="W334" t="e">
        <v>#VALUE!</v>
      </c>
    </row>
    <row r="335" spans="1:23" ht="13.75" hidden="1" x14ac:dyDescent="0.25">
      <c r="A335">
        <v>3</v>
      </c>
      <c r="B335" s="2">
        <v>43200</v>
      </c>
      <c r="C335" t="s">
        <v>23</v>
      </c>
      <c r="D335" t="s">
        <v>24</v>
      </c>
      <c r="E335">
        <v>250</v>
      </c>
      <c r="F335">
        <v>600</v>
      </c>
      <c r="G335" t="s">
        <v>27</v>
      </c>
      <c r="H335" t="s">
        <v>53</v>
      </c>
      <c r="I335" t="s">
        <v>26</v>
      </c>
      <c r="J335">
        <v>1407</v>
      </c>
      <c r="K335">
        <v>902.99999999999989</v>
      </c>
      <c r="L335">
        <v>504</v>
      </c>
      <c r="M335">
        <v>0</v>
      </c>
      <c r="N335">
        <v>24.471927254263576</v>
      </c>
      <c r="O335">
        <v>0.64179104477611937</v>
      </c>
      <c r="P335">
        <v>0.35820895522388063</v>
      </c>
      <c r="Q335">
        <v>0.35820895522388063</v>
      </c>
      <c r="R335">
        <v>903</v>
      </c>
      <c r="S335">
        <v>504.00000000000006</v>
      </c>
      <c r="T335">
        <v>504.00000000000006</v>
      </c>
      <c r="U335">
        <v>21.573988681592049</v>
      </c>
      <c r="V335">
        <v>1.9481311779477619</v>
      </c>
      <c r="W335" t="e">
        <v>#VALUE!</v>
      </c>
    </row>
    <row r="336" spans="1:23" ht="13.75" hidden="1" x14ac:dyDescent="0.25">
      <c r="A336">
        <v>3</v>
      </c>
      <c r="B336" s="2">
        <v>43200</v>
      </c>
      <c r="C336" t="s">
        <v>23</v>
      </c>
      <c r="D336" t="s">
        <v>24</v>
      </c>
      <c r="E336">
        <v>250</v>
      </c>
      <c r="F336">
        <v>600</v>
      </c>
      <c r="G336" t="s">
        <v>34</v>
      </c>
      <c r="H336" t="s">
        <v>81</v>
      </c>
      <c r="I336" t="s">
        <v>26</v>
      </c>
      <c r="J336">
        <v>1728.2608695652177</v>
      </c>
      <c r="K336">
        <v>979.34782608695662</v>
      </c>
      <c r="L336">
        <v>748.9130434782611</v>
      </c>
      <c r="M336">
        <v>0</v>
      </c>
      <c r="N336">
        <v>52.466324911764687</v>
      </c>
      <c r="O336">
        <v>0.56666666666666665</v>
      </c>
      <c r="P336">
        <v>0.43333333333333335</v>
      </c>
      <c r="Q336">
        <v>0.43333333333333335</v>
      </c>
      <c r="R336">
        <v>979.3478260869565</v>
      </c>
      <c r="S336">
        <v>748.91304347826099</v>
      </c>
      <c r="T336">
        <v>748.91304347826099</v>
      </c>
      <c r="U336">
        <v>47.159386299999987</v>
      </c>
      <c r="V336">
        <v>4.6185442452499981</v>
      </c>
      <c r="W336" t="e">
        <v>#VALUE!</v>
      </c>
    </row>
    <row r="337" spans="1:23" ht="13.75" hidden="1" x14ac:dyDescent="0.25">
      <c r="A337">
        <v>3</v>
      </c>
      <c r="B337" s="2">
        <v>43200</v>
      </c>
      <c r="C337" t="s">
        <v>23</v>
      </c>
      <c r="D337" t="s">
        <v>24</v>
      </c>
      <c r="E337">
        <v>150</v>
      </c>
      <c r="F337">
        <v>600</v>
      </c>
      <c r="G337" t="s">
        <v>35</v>
      </c>
      <c r="H337" t="s">
        <v>72</v>
      </c>
      <c r="I337" t="s">
        <v>26</v>
      </c>
      <c r="J337">
        <v>4239.1304347826081</v>
      </c>
      <c r="K337">
        <v>2478.260869565217</v>
      </c>
      <c r="L337">
        <v>1760.8695652173913</v>
      </c>
      <c r="M337">
        <v>0</v>
      </c>
      <c r="N337">
        <v>39.927832865131606</v>
      </c>
      <c r="O337">
        <v>0.58461538461538454</v>
      </c>
      <c r="P337">
        <v>0.41538461538461541</v>
      </c>
      <c r="Q337">
        <v>0.41538461538461541</v>
      </c>
      <c r="R337">
        <v>2478.2608695652166</v>
      </c>
      <c r="S337">
        <v>1760.869565217391</v>
      </c>
      <c r="T337">
        <v>1760.869565217391</v>
      </c>
      <c r="U337">
        <v>34.637147319230792</v>
      </c>
      <c r="V337">
        <v>8.5839886834615413</v>
      </c>
      <c r="W337" t="e">
        <v>#VALUE!</v>
      </c>
    </row>
    <row r="338" spans="1:23" ht="13.75" hidden="1" x14ac:dyDescent="0.25">
      <c r="A338">
        <v>3</v>
      </c>
      <c r="B338" s="2">
        <v>43200</v>
      </c>
      <c r="C338" t="s">
        <v>23</v>
      </c>
      <c r="D338" t="s">
        <v>24</v>
      </c>
      <c r="E338">
        <v>150</v>
      </c>
      <c r="F338">
        <v>300</v>
      </c>
      <c r="G338" t="s">
        <v>27</v>
      </c>
      <c r="H338" t="s">
        <v>79</v>
      </c>
      <c r="I338" t="s">
        <v>26</v>
      </c>
      <c r="J338">
        <v>2642.8571428571427</v>
      </c>
      <c r="K338">
        <v>1409.5238095238092</v>
      </c>
      <c r="L338">
        <v>1233.3333333333333</v>
      </c>
      <c r="M338">
        <v>0</v>
      </c>
      <c r="N338">
        <v>20.781971822532892</v>
      </c>
      <c r="O338">
        <v>0.53333333333333333</v>
      </c>
      <c r="P338">
        <v>0.46666666666666662</v>
      </c>
      <c r="Q338">
        <v>0.46666666666666662</v>
      </c>
      <c r="R338">
        <v>1409.5238095238094</v>
      </c>
      <c r="S338">
        <v>1233.333333333333</v>
      </c>
      <c r="T338">
        <v>1233.333333333333</v>
      </c>
      <c r="U338">
        <v>16.745185928947365</v>
      </c>
      <c r="V338">
        <v>2.3602738261754377</v>
      </c>
      <c r="W338" t="e">
        <v>#VALUE!</v>
      </c>
    </row>
    <row r="339" spans="1:23" ht="13.75" hidden="1" x14ac:dyDescent="0.25">
      <c r="A339">
        <v>3</v>
      </c>
      <c r="B339" s="2">
        <v>43200</v>
      </c>
      <c r="C339" t="s">
        <v>23</v>
      </c>
      <c r="D339" t="s">
        <v>24</v>
      </c>
      <c r="E339">
        <v>250</v>
      </c>
      <c r="F339">
        <v>600</v>
      </c>
      <c r="G339" t="s">
        <v>35</v>
      </c>
      <c r="H339" t="s">
        <v>94</v>
      </c>
      <c r="I339" t="s">
        <v>26</v>
      </c>
      <c r="J339">
        <v>5850</v>
      </c>
      <c r="K339">
        <v>1868.7499999999998</v>
      </c>
      <c r="L339">
        <v>3250</v>
      </c>
      <c r="M339">
        <v>731.25000000000023</v>
      </c>
      <c r="N339">
        <v>18.762274524130447</v>
      </c>
      <c r="O339">
        <v>0.31944444444444442</v>
      </c>
      <c r="P339">
        <v>0.55555555555555558</v>
      </c>
      <c r="Q339">
        <v>0.55555555555555558</v>
      </c>
      <c r="R339">
        <v>1868.7499999999998</v>
      </c>
      <c r="S339">
        <v>3250</v>
      </c>
      <c r="T339">
        <v>3250</v>
      </c>
      <c r="U339">
        <v>11.879017654166674</v>
      </c>
      <c r="V339">
        <v>2.2198914241223973</v>
      </c>
      <c r="W339" t="e">
        <v>#VALUE!</v>
      </c>
    </row>
    <row r="340" spans="1:23" ht="13.75" hidden="1" x14ac:dyDescent="0.25">
      <c r="A340">
        <v>3</v>
      </c>
      <c r="B340" s="2">
        <v>43200</v>
      </c>
      <c r="C340" t="s">
        <v>23</v>
      </c>
      <c r="D340" t="s">
        <v>24</v>
      </c>
      <c r="E340">
        <v>200</v>
      </c>
      <c r="F340">
        <v>600</v>
      </c>
      <c r="G340" t="s">
        <v>34</v>
      </c>
      <c r="H340" t="s">
        <v>89</v>
      </c>
      <c r="I340" t="s">
        <v>26</v>
      </c>
      <c r="J340">
        <v>5339.7727272727288</v>
      </c>
      <c r="K340">
        <v>1731.8181818181824</v>
      </c>
      <c r="L340">
        <v>2958.5227272727279</v>
      </c>
      <c r="M340">
        <v>649.43181818181858</v>
      </c>
      <c r="N340">
        <v>14.733855149999977</v>
      </c>
      <c r="O340">
        <v>0.32432432432432434</v>
      </c>
      <c r="P340">
        <v>0.55405405405405406</v>
      </c>
      <c r="Q340">
        <v>0.55405405405405406</v>
      </c>
      <c r="R340">
        <v>1731.8181818181822</v>
      </c>
      <c r="S340">
        <v>2958.5227272727275</v>
      </c>
      <c r="T340">
        <v>2958.5227272727275</v>
      </c>
      <c r="U340">
        <v>9.7340784774774605</v>
      </c>
      <c r="V340">
        <v>1.6857654090540517</v>
      </c>
      <c r="W340" t="e">
        <v>#VALUE!</v>
      </c>
    </row>
    <row r="341" spans="1:23" ht="13.75" hidden="1" x14ac:dyDescent="0.25">
      <c r="A341">
        <v>3</v>
      </c>
      <c r="B341" s="2">
        <v>43200</v>
      </c>
      <c r="C341" t="s">
        <v>23</v>
      </c>
      <c r="D341" t="s">
        <v>24</v>
      </c>
      <c r="E341">
        <v>200</v>
      </c>
      <c r="F341">
        <v>600</v>
      </c>
      <c r="G341" t="s">
        <v>27</v>
      </c>
      <c r="H341" t="s">
        <v>68</v>
      </c>
      <c r="I341" t="s">
        <v>26</v>
      </c>
      <c r="J341">
        <v>1697.2222222222222</v>
      </c>
      <c r="K341">
        <v>946.52777777777783</v>
      </c>
      <c r="L341">
        <v>750.69444444444423</v>
      </c>
      <c r="M341">
        <v>0</v>
      </c>
      <c r="N341">
        <v>33.684318268965526</v>
      </c>
      <c r="O341">
        <v>0.55769230769230771</v>
      </c>
      <c r="P341">
        <v>0.44230769230769224</v>
      </c>
      <c r="Q341">
        <v>0.44230769230769224</v>
      </c>
      <c r="R341">
        <v>946.52777777777783</v>
      </c>
      <c r="S341">
        <v>750.69444444444434</v>
      </c>
      <c r="T341">
        <v>750.69444444444434</v>
      </c>
      <c r="U341">
        <v>25.616570711538468</v>
      </c>
      <c r="V341">
        <v>2.4246795749879815</v>
      </c>
      <c r="W341" t="e">
        <v>#VALUE!</v>
      </c>
    </row>
    <row r="342" spans="1:23" ht="13.75" hidden="1" x14ac:dyDescent="0.25">
      <c r="A342">
        <v>3</v>
      </c>
      <c r="B342" s="2">
        <v>43200</v>
      </c>
      <c r="C342" t="s">
        <v>23</v>
      </c>
      <c r="D342" t="s">
        <v>24</v>
      </c>
      <c r="E342">
        <v>200</v>
      </c>
      <c r="F342">
        <v>150</v>
      </c>
      <c r="G342" t="s">
        <v>35</v>
      </c>
      <c r="H342" t="s">
        <v>87</v>
      </c>
      <c r="I342" t="s">
        <v>26</v>
      </c>
      <c r="J342">
        <v>3355.2631578947371</v>
      </c>
      <c r="K342">
        <v>1275.0000000000002</v>
      </c>
      <c r="L342">
        <v>2080.2631578947371</v>
      </c>
      <c r="M342">
        <v>0</v>
      </c>
      <c r="N342">
        <v>36.699379536842088</v>
      </c>
      <c r="O342">
        <v>0.38</v>
      </c>
      <c r="P342">
        <v>0.62</v>
      </c>
      <c r="Q342">
        <v>0.62</v>
      </c>
      <c r="R342">
        <v>1275.0000000000002</v>
      </c>
      <c r="S342">
        <v>2080.2631578947371</v>
      </c>
      <c r="T342">
        <v>2080.2631578947371</v>
      </c>
      <c r="U342">
        <v>22.26634623999999</v>
      </c>
      <c r="V342">
        <v>2.8389591455999992</v>
      </c>
      <c r="W342" t="e">
        <v>#VALUE!</v>
      </c>
    </row>
    <row r="343" spans="1:23" ht="13.75" hidden="1" x14ac:dyDescent="0.25">
      <c r="A343">
        <v>3</v>
      </c>
      <c r="B343" s="2">
        <v>43200</v>
      </c>
      <c r="C343" t="s">
        <v>23</v>
      </c>
      <c r="D343" t="s">
        <v>24</v>
      </c>
      <c r="E343">
        <v>200</v>
      </c>
      <c r="F343">
        <v>150</v>
      </c>
      <c r="G343" t="s">
        <v>34</v>
      </c>
      <c r="H343" t="s">
        <v>69</v>
      </c>
      <c r="I343" t="s">
        <v>26</v>
      </c>
      <c r="J343">
        <v>2181.770833333333</v>
      </c>
      <c r="K343">
        <v>1136.9791666666665</v>
      </c>
      <c r="L343">
        <v>1044.7916666666665</v>
      </c>
      <c r="M343">
        <v>0</v>
      </c>
      <c r="N343">
        <v>15.122655578495879</v>
      </c>
      <c r="O343">
        <v>0.52112676056338025</v>
      </c>
      <c r="P343">
        <v>0.47887323943661975</v>
      </c>
      <c r="Q343">
        <v>0.47887323943661975</v>
      </c>
      <c r="R343">
        <v>1136.9791666666665</v>
      </c>
      <c r="S343">
        <v>1044.7916666666665</v>
      </c>
      <c r="T343">
        <v>1044.7916666666665</v>
      </c>
      <c r="U343">
        <v>12.362071392529081</v>
      </c>
      <c r="V343">
        <v>1.4055417630151552</v>
      </c>
      <c r="W343" t="e">
        <v>#VALUE!</v>
      </c>
    </row>
    <row r="344" spans="1:23" ht="13.75" hidden="1" x14ac:dyDescent="0.25">
      <c r="A344">
        <v>3</v>
      </c>
      <c r="B344" s="2">
        <v>43200</v>
      </c>
      <c r="C344" t="s">
        <v>23</v>
      </c>
      <c r="D344" t="s">
        <v>24</v>
      </c>
      <c r="E344">
        <v>200</v>
      </c>
      <c r="F344">
        <v>300</v>
      </c>
      <c r="G344" t="s">
        <v>25</v>
      </c>
      <c r="H344" t="s">
        <v>59</v>
      </c>
      <c r="I344" t="s">
        <v>26</v>
      </c>
      <c r="J344">
        <v>1016.6666666666669</v>
      </c>
      <c r="K344">
        <v>533.33333333333337</v>
      </c>
      <c r="L344">
        <v>483.33333333333343</v>
      </c>
      <c r="M344">
        <v>0</v>
      </c>
      <c r="N344">
        <v>16.136459678618422</v>
      </c>
      <c r="O344">
        <v>0.52459016393442626</v>
      </c>
      <c r="P344">
        <v>0.4754098360655738</v>
      </c>
      <c r="Q344">
        <v>0.4754098360655738</v>
      </c>
      <c r="R344">
        <v>533.33333333333337</v>
      </c>
      <c r="S344">
        <v>483.33333333333337</v>
      </c>
      <c r="T344">
        <v>483.33333333333337</v>
      </c>
      <c r="U344">
        <v>11.772555535806735</v>
      </c>
      <c r="V344">
        <v>0.62786962857635931</v>
      </c>
      <c r="W344" t="e">
        <v>#VALUE!</v>
      </c>
    </row>
    <row r="345" spans="1:23" ht="13.75" hidden="1" x14ac:dyDescent="0.25">
      <c r="A345">
        <v>3</v>
      </c>
      <c r="B345" s="2">
        <v>43200</v>
      </c>
      <c r="C345" t="s">
        <v>23</v>
      </c>
      <c r="D345" t="s">
        <v>24</v>
      </c>
      <c r="E345">
        <v>250</v>
      </c>
      <c r="F345">
        <v>300</v>
      </c>
      <c r="G345" t="s">
        <v>35</v>
      </c>
      <c r="H345" t="s">
        <v>60</v>
      </c>
      <c r="I345" t="s">
        <v>26</v>
      </c>
      <c r="J345">
        <v>3452.3809523809527</v>
      </c>
      <c r="K345">
        <v>1657.1428571428576</v>
      </c>
      <c r="L345">
        <v>1795.2380952380954</v>
      </c>
      <c r="M345">
        <v>0</v>
      </c>
      <c r="N345">
        <v>21.856489192708306</v>
      </c>
      <c r="O345">
        <v>0.48</v>
      </c>
      <c r="P345">
        <v>0.52</v>
      </c>
      <c r="Q345">
        <v>0.52</v>
      </c>
      <c r="R345">
        <v>1657.1428571428573</v>
      </c>
      <c r="S345">
        <v>1795.2380952380954</v>
      </c>
      <c r="T345">
        <v>1795.2380952380954</v>
      </c>
      <c r="U345">
        <v>17.62507288499998</v>
      </c>
      <c r="V345">
        <v>2.9207263637999969</v>
      </c>
      <c r="W345" t="e">
        <v>#VALUE!</v>
      </c>
    </row>
    <row r="346" spans="1:23" ht="13.75" hidden="1" x14ac:dyDescent="0.25">
      <c r="A346">
        <v>3</v>
      </c>
      <c r="B346" s="2">
        <v>43200</v>
      </c>
      <c r="C346" t="s">
        <v>23</v>
      </c>
      <c r="D346" t="s">
        <v>24</v>
      </c>
      <c r="E346">
        <v>250</v>
      </c>
      <c r="F346">
        <v>300</v>
      </c>
      <c r="G346" t="s">
        <v>27</v>
      </c>
      <c r="H346" t="s">
        <v>95</v>
      </c>
      <c r="I346" t="s">
        <v>26</v>
      </c>
      <c r="J346">
        <v>3609.3750000000005</v>
      </c>
      <c r="K346">
        <v>1837.5</v>
      </c>
      <c r="L346">
        <v>1771.8750000000005</v>
      </c>
      <c r="M346">
        <v>0</v>
      </c>
      <c r="N346">
        <v>25.661050422857144</v>
      </c>
      <c r="O346">
        <v>0.50909090909090904</v>
      </c>
      <c r="P346">
        <v>0.49090909090909096</v>
      </c>
      <c r="Q346">
        <v>0.49090909090909096</v>
      </c>
      <c r="R346">
        <v>1837.5000000000002</v>
      </c>
      <c r="S346">
        <v>1771.8750000000007</v>
      </c>
      <c r="T346">
        <v>1771.8750000000007</v>
      </c>
      <c r="U346">
        <v>20.412199200000003</v>
      </c>
      <c r="V346">
        <v>3.7507416030000007</v>
      </c>
      <c r="W346" t="e">
        <v>#VALUE!</v>
      </c>
    </row>
    <row r="347" spans="1:23" ht="13.75" hidden="1" x14ac:dyDescent="0.25">
      <c r="A347">
        <v>3</v>
      </c>
      <c r="B347" s="2">
        <v>43200</v>
      </c>
      <c r="C347" t="s">
        <v>23</v>
      </c>
      <c r="D347" t="s">
        <v>24</v>
      </c>
      <c r="E347">
        <v>150</v>
      </c>
      <c r="F347">
        <v>450</v>
      </c>
      <c r="G347" t="s">
        <v>25</v>
      </c>
      <c r="H347" t="s">
        <v>41</v>
      </c>
      <c r="I347" t="s">
        <v>26</v>
      </c>
      <c r="J347">
        <v>1714.2857142857144</v>
      </c>
      <c r="K347">
        <v>971.42857142857144</v>
      </c>
      <c r="L347">
        <v>742.857142857143</v>
      </c>
      <c r="M347">
        <v>0</v>
      </c>
      <c r="N347">
        <v>17.537259118983933</v>
      </c>
      <c r="O347">
        <v>0.56666666666666665</v>
      </c>
      <c r="P347">
        <v>0.43333333333333335</v>
      </c>
      <c r="Q347">
        <v>0.43333333333333335</v>
      </c>
      <c r="R347">
        <v>971.42857142857144</v>
      </c>
      <c r="S347">
        <v>742.857142857143</v>
      </c>
      <c r="T347">
        <v>742.857142857143</v>
      </c>
      <c r="U347">
        <v>13.464089259090892</v>
      </c>
      <c r="V347">
        <v>1.3079400994545438</v>
      </c>
      <c r="W347" t="e">
        <v>#VALUE!</v>
      </c>
    </row>
    <row r="348" spans="1:23" ht="13.75" hidden="1" x14ac:dyDescent="0.25">
      <c r="A348">
        <v>3</v>
      </c>
      <c r="B348" s="2">
        <v>43200</v>
      </c>
      <c r="C348" t="s">
        <v>23</v>
      </c>
      <c r="D348" t="s">
        <v>24</v>
      </c>
      <c r="E348">
        <v>250</v>
      </c>
      <c r="F348">
        <v>450</v>
      </c>
      <c r="G348" t="s">
        <v>34</v>
      </c>
      <c r="H348" t="s">
        <v>83</v>
      </c>
      <c r="I348" t="s">
        <v>26</v>
      </c>
      <c r="J348">
        <v>1402.6315789473686</v>
      </c>
      <c r="K348">
        <v>755.26315789473688</v>
      </c>
      <c r="L348">
        <v>647.36842105263167</v>
      </c>
      <c r="M348">
        <v>0</v>
      </c>
      <c r="N348">
        <v>28.119393382142871</v>
      </c>
      <c r="O348">
        <v>0.53846153846153844</v>
      </c>
      <c r="P348">
        <v>0.46153846153846156</v>
      </c>
      <c r="Q348">
        <v>0.46153846153846156</v>
      </c>
      <c r="R348">
        <v>755.26315789473688</v>
      </c>
      <c r="S348">
        <v>647.36842105263167</v>
      </c>
      <c r="T348">
        <v>647.36842105263167</v>
      </c>
      <c r="U348">
        <v>21.794168530448726</v>
      </c>
      <c r="V348">
        <v>1.6460332547996801</v>
      </c>
      <c r="W348" t="e">
        <v>#VALUE!</v>
      </c>
    </row>
    <row r="349" spans="1:23" ht="13.75" hidden="1" x14ac:dyDescent="0.25">
      <c r="A349">
        <v>3</v>
      </c>
      <c r="B349" s="2">
        <v>43200</v>
      </c>
      <c r="C349" t="s">
        <v>23</v>
      </c>
      <c r="D349" t="s">
        <v>24</v>
      </c>
      <c r="E349">
        <v>250</v>
      </c>
      <c r="F349">
        <v>600</v>
      </c>
      <c r="G349" t="s">
        <v>25</v>
      </c>
      <c r="H349" t="s">
        <v>71</v>
      </c>
      <c r="I349" t="s">
        <v>26</v>
      </c>
      <c r="J349">
        <v>2684.2105263157896</v>
      </c>
      <c r="K349">
        <v>1684.2105263157896</v>
      </c>
      <c r="L349">
        <v>1000</v>
      </c>
      <c r="M349">
        <v>0</v>
      </c>
      <c r="N349">
        <v>29.47259007749998</v>
      </c>
      <c r="O349">
        <v>0.62745098039215685</v>
      </c>
      <c r="P349">
        <v>0.37254901960784315</v>
      </c>
      <c r="Q349">
        <v>0.37254901960784315</v>
      </c>
      <c r="R349">
        <v>1684.2105263157891</v>
      </c>
      <c r="S349">
        <v>999.99999999999989</v>
      </c>
      <c r="T349">
        <v>999.99999999999989</v>
      </c>
      <c r="U349">
        <v>24.743627129411752</v>
      </c>
      <c r="V349">
        <v>4.1673477270588206</v>
      </c>
      <c r="W349" t="e">
        <v>#VALUE!</v>
      </c>
    </row>
    <row r="350" spans="1:23" ht="13.75" hidden="1" x14ac:dyDescent="0.25">
      <c r="A350">
        <v>3</v>
      </c>
      <c r="B350" s="2">
        <v>43200</v>
      </c>
      <c r="C350" t="s">
        <v>23</v>
      </c>
      <c r="D350" t="s">
        <v>24</v>
      </c>
      <c r="E350">
        <v>250</v>
      </c>
      <c r="F350">
        <v>450</v>
      </c>
      <c r="G350" t="s">
        <v>27</v>
      </c>
      <c r="H350" t="s">
        <v>85</v>
      </c>
      <c r="I350" t="s">
        <v>26</v>
      </c>
      <c r="J350">
        <v>3478.1250000000005</v>
      </c>
      <c r="K350">
        <v>2034.3750000000002</v>
      </c>
      <c r="L350">
        <v>1443.75</v>
      </c>
      <c r="M350">
        <v>0</v>
      </c>
      <c r="N350">
        <v>30.367310954838651</v>
      </c>
      <c r="O350">
        <v>0.58490566037735847</v>
      </c>
      <c r="P350">
        <v>0.41509433962264147</v>
      </c>
      <c r="Q350">
        <v>0.41509433962264147</v>
      </c>
      <c r="R350">
        <v>2034.375</v>
      </c>
      <c r="S350">
        <v>1443.7499999999998</v>
      </c>
      <c r="T350">
        <v>1443.7499999999998</v>
      </c>
      <c r="U350">
        <v>40.368209245282934</v>
      </c>
      <c r="V350">
        <v>8.2124075683372482</v>
      </c>
      <c r="W350" t="e">
        <v>#VALUE!</v>
      </c>
    </row>
    <row r="351" spans="1:23" ht="13.75" hidden="1" x14ac:dyDescent="0.25">
      <c r="A351">
        <v>3</v>
      </c>
      <c r="B351" s="2">
        <v>43200</v>
      </c>
      <c r="C351" t="s">
        <v>23</v>
      </c>
      <c r="D351" t="s">
        <v>24</v>
      </c>
      <c r="E351">
        <v>250</v>
      </c>
      <c r="F351">
        <v>150</v>
      </c>
      <c r="G351" t="s">
        <v>27</v>
      </c>
      <c r="H351" t="s">
        <v>66</v>
      </c>
      <c r="I351" t="s">
        <v>26</v>
      </c>
      <c r="J351">
        <v>2728.2407407407413</v>
      </c>
      <c r="K351">
        <v>1344.9074074074076</v>
      </c>
      <c r="L351">
        <v>1383.3333333333337</v>
      </c>
      <c r="M351">
        <v>0</v>
      </c>
      <c r="N351">
        <v>26.627013038095217</v>
      </c>
      <c r="O351">
        <v>0.49295774647887319</v>
      </c>
      <c r="P351">
        <v>0.50704225352112675</v>
      </c>
      <c r="Q351">
        <v>0.50704225352112675</v>
      </c>
      <c r="R351">
        <v>1344.9074074074076</v>
      </c>
      <c r="S351">
        <v>1383.3333333333337</v>
      </c>
      <c r="T351">
        <v>1383.3333333333337</v>
      </c>
      <c r="U351">
        <v>38.521934049295744</v>
      </c>
      <c r="V351">
        <v>5.1808434450557481</v>
      </c>
      <c r="W351" t="e">
        <v>#VALUE!</v>
      </c>
    </row>
    <row r="352" spans="1:23" ht="13.75" hidden="1" x14ac:dyDescent="0.25">
      <c r="A352">
        <v>3</v>
      </c>
      <c r="B352" s="2">
        <v>43200</v>
      </c>
      <c r="C352" t="s">
        <v>23</v>
      </c>
      <c r="D352" t="s">
        <v>24</v>
      </c>
      <c r="E352">
        <v>250</v>
      </c>
      <c r="F352">
        <v>300</v>
      </c>
      <c r="G352" t="s">
        <v>34</v>
      </c>
      <c r="H352" t="s">
        <v>61</v>
      </c>
      <c r="I352" t="s">
        <v>26</v>
      </c>
      <c r="J352">
        <v>3402.7777777777783</v>
      </c>
      <c r="K352">
        <v>1225.0000000000002</v>
      </c>
      <c r="L352">
        <v>2177.7777777777783</v>
      </c>
      <c r="M352">
        <v>0</v>
      </c>
      <c r="N352">
        <v>50.169378777777737</v>
      </c>
      <c r="O352">
        <v>0.36</v>
      </c>
      <c r="P352">
        <v>0.64</v>
      </c>
      <c r="Q352">
        <v>0.64</v>
      </c>
      <c r="R352">
        <v>1225.0000000000002</v>
      </c>
      <c r="S352">
        <v>2177.7777777777783</v>
      </c>
      <c r="T352">
        <v>2177.7777777777783</v>
      </c>
      <c r="U352">
        <v>46.442510639999945</v>
      </c>
      <c r="V352">
        <v>5.6892075533999948</v>
      </c>
      <c r="W352" t="e">
        <v>#VALUE!</v>
      </c>
    </row>
    <row r="353" spans="1:23" ht="13.75" x14ac:dyDescent="0.25">
      <c r="A353">
        <v>3</v>
      </c>
      <c r="B353" s="2">
        <v>43200</v>
      </c>
      <c r="C353" t="s">
        <v>23</v>
      </c>
      <c r="D353" t="s">
        <v>24</v>
      </c>
      <c r="E353">
        <v>200</v>
      </c>
      <c r="F353">
        <v>300</v>
      </c>
      <c r="G353" t="s">
        <v>35</v>
      </c>
      <c r="H353" t="s">
        <v>56</v>
      </c>
      <c r="I353" t="s">
        <v>26</v>
      </c>
      <c r="J353">
        <v>7038.6904761904789</v>
      </c>
      <c r="K353">
        <v>2431.5476190476197</v>
      </c>
      <c r="L353">
        <v>4095.2380952380963</v>
      </c>
      <c r="M353">
        <v>511.90476190476244</v>
      </c>
      <c r="N353">
        <v>22.145669331907889</v>
      </c>
      <c r="O353">
        <v>0.34545454545454546</v>
      </c>
      <c r="P353">
        <v>0.58181818181818179</v>
      </c>
      <c r="Q353">
        <v>0.58181818181818179</v>
      </c>
      <c r="R353">
        <v>2431.5476190476197</v>
      </c>
      <c r="S353">
        <v>4095.2380952380959</v>
      </c>
      <c r="T353">
        <v>4095.2380952380959</v>
      </c>
      <c r="U353">
        <v>18.466294803409085</v>
      </c>
      <c r="V353">
        <v>4.4901675161860792</v>
      </c>
      <c r="W353" t="e">
        <v>#VALUE!</v>
      </c>
    </row>
    <row r="354" spans="1:23" ht="13.75" hidden="1" x14ac:dyDescent="0.25">
      <c r="A354">
        <v>3</v>
      </c>
      <c r="B354" s="2">
        <v>43200</v>
      </c>
      <c r="C354" t="s">
        <v>23</v>
      </c>
      <c r="D354" t="s">
        <v>24</v>
      </c>
      <c r="E354">
        <v>150</v>
      </c>
      <c r="F354">
        <v>300</v>
      </c>
      <c r="G354" t="s">
        <v>25</v>
      </c>
      <c r="H354" t="s">
        <v>70</v>
      </c>
      <c r="I354" t="s">
        <v>26</v>
      </c>
      <c r="J354">
        <v>1302.6315789473686</v>
      </c>
      <c r="K354">
        <v>752.63157894736855</v>
      </c>
      <c r="L354">
        <v>550</v>
      </c>
      <c r="M354">
        <v>0</v>
      </c>
      <c r="N354">
        <v>38.17302598974355</v>
      </c>
      <c r="O354">
        <v>0.57777777777777783</v>
      </c>
      <c r="P354">
        <v>0.42222222222222222</v>
      </c>
      <c r="Q354">
        <v>0.42222222222222222</v>
      </c>
      <c r="R354">
        <v>752.63157894736855</v>
      </c>
      <c r="S354">
        <v>550</v>
      </c>
      <c r="T354">
        <v>550</v>
      </c>
      <c r="U354">
        <v>36.125430725925888</v>
      </c>
      <c r="V354">
        <v>2.7189139967407385</v>
      </c>
      <c r="W354" t="e">
        <v>#VALUE!</v>
      </c>
    </row>
    <row r="355" spans="1:23" ht="13.75" hidden="1" x14ac:dyDescent="0.25">
      <c r="A355">
        <v>3</v>
      </c>
      <c r="B355" s="2">
        <v>43200</v>
      </c>
      <c r="C355" t="s">
        <v>23</v>
      </c>
      <c r="D355" t="s">
        <v>24</v>
      </c>
      <c r="E355">
        <v>200</v>
      </c>
      <c r="F355">
        <v>150</v>
      </c>
      <c r="G355" t="s">
        <v>25</v>
      </c>
      <c r="H355" t="s">
        <v>77</v>
      </c>
      <c r="I355" t="s">
        <v>26</v>
      </c>
      <c r="J355">
        <v>1144.3181818181822</v>
      </c>
      <c r="K355">
        <v>582.9545454545455</v>
      </c>
      <c r="L355">
        <v>561.3636363636366</v>
      </c>
      <c r="M355">
        <v>0</v>
      </c>
      <c r="N355">
        <v>42.700587977777751</v>
      </c>
      <c r="O355">
        <v>0.50943396226415094</v>
      </c>
      <c r="P355">
        <v>0.49056603773584911</v>
      </c>
      <c r="Q355">
        <v>0.49056603773584911</v>
      </c>
      <c r="R355">
        <v>582.9545454545455</v>
      </c>
      <c r="S355">
        <v>561.36363636363649</v>
      </c>
      <c r="T355">
        <v>561.36363636363649</v>
      </c>
      <c r="U355">
        <v>38.90803690566036</v>
      </c>
      <c r="V355">
        <v>2.2681616968867915</v>
      </c>
      <c r="W355" t="e">
        <v>#VALUE!</v>
      </c>
    </row>
    <row r="356" spans="1:23" ht="13.75" hidden="1" x14ac:dyDescent="0.25">
      <c r="A356">
        <v>3</v>
      </c>
      <c r="B356" s="2">
        <v>43200</v>
      </c>
      <c r="C356" t="s">
        <v>23</v>
      </c>
      <c r="D356" t="s">
        <v>24</v>
      </c>
      <c r="E356">
        <v>200</v>
      </c>
      <c r="F356">
        <v>600</v>
      </c>
      <c r="G356" t="s">
        <v>25</v>
      </c>
      <c r="H356" t="s">
        <v>58</v>
      </c>
      <c r="I356" t="s">
        <v>26</v>
      </c>
      <c r="J356">
        <v>1300.0000000000002</v>
      </c>
      <c r="K356">
        <v>704.16666666666686</v>
      </c>
      <c r="L356">
        <v>595.83333333333337</v>
      </c>
      <c r="M356">
        <v>0</v>
      </c>
      <c r="N356">
        <v>34.434530613186787</v>
      </c>
      <c r="O356">
        <v>0.54166666666666674</v>
      </c>
      <c r="P356">
        <v>0.45833333333333331</v>
      </c>
      <c r="Q356">
        <v>0.45833333333333331</v>
      </c>
      <c r="R356">
        <v>704.16666666666686</v>
      </c>
      <c r="S356">
        <v>595.83333333333337</v>
      </c>
      <c r="T356">
        <v>595.83333333333337</v>
      </c>
      <c r="U356">
        <v>28.452260464285686</v>
      </c>
      <c r="V356">
        <v>2.003513341026784</v>
      </c>
      <c r="W356" t="e">
        <v>#VALUE!</v>
      </c>
    </row>
    <row r="357" spans="1:23" ht="13.75" hidden="1" x14ac:dyDescent="0.25">
      <c r="A357">
        <v>3</v>
      </c>
      <c r="B357" s="2">
        <v>43200</v>
      </c>
      <c r="C357" t="s">
        <v>23</v>
      </c>
      <c r="D357" t="s">
        <v>24</v>
      </c>
      <c r="E357">
        <v>150</v>
      </c>
      <c r="F357">
        <v>300</v>
      </c>
      <c r="G357" t="s">
        <v>35</v>
      </c>
      <c r="H357" t="s">
        <v>84</v>
      </c>
      <c r="I357" t="s">
        <v>26</v>
      </c>
      <c r="J357">
        <v>2200.0000000000005</v>
      </c>
      <c r="K357">
        <v>900</v>
      </c>
      <c r="L357">
        <v>1300.0000000000002</v>
      </c>
      <c r="M357">
        <v>0</v>
      </c>
      <c r="N357">
        <v>19.259589099537035</v>
      </c>
      <c r="O357">
        <v>0.40909090909090906</v>
      </c>
      <c r="P357">
        <v>0.59090909090909094</v>
      </c>
      <c r="Q357">
        <v>0.59090909090909094</v>
      </c>
      <c r="R357">
        <v>899.99999999999989</v>
      </c>
      <c r="S357">
        <v>1300</v>
      </c>
      <c r="T357">
        <v>1300</v>
      </c>
      <c r="U357">
        <v>16.750465823863632</v>
      </c>
      <c r="V357">
        <v>1.5075419241477266</v>
      </c>
      <c r="W357" t="e">
        <v>#VALUE!</v>
      </c>
    </row>
    <row r="358" spans="1:23" ht="13.75" hidden="1" x14ac:dyDescent="0.25">
      <c r="A358">
        <v>3</v>
      </c>
      <c r="B358" s="2">
        <v>43200</v>
      </c>
      <c r="C358" t="s">
        <v>23</v>
      </c>
      <c r="D358" t="s">
        <v>24</v>
      </c>
      <c r="E358">
        <v>150</v>
      </c>
      <c r="F358">
        <v>600</v>
      </c>
      <c r="G358" t="s">
        <v>27</v>
      </c>
      <c r="H358" t="s">
        <v>80</v>
      </c>
      <c r="I358" t="s">
        <v>26</v>
      </c>
      <c r="J358">
        <v>1755.952380952381</v>
      </c>
      <c r="K358">
        <v>1101.1904761904761</v>
      </c>
      <c r="L358">
        <v>654.76190476190482</v>
      </c>
      <c r="M358">
        <v>0</v>
      </c>
      <c r="N358">
        <v>22.352436878378352</v>
      </c>
      <c r="O358">
        <v>0.6271186440677966</v>
      </c>
      <c r="P358">
        <v>0.3728813559322034</v>
      </c>
      <c r="Q358">
        <v>0.3728813559322034</v>
      </c>
      <c r="R358">
        <v>1101.1904761904761</v>
      </c>
      <c r="S358">
        <v>654.76190476190482</v>
      </c>
      <c r="T358">
        <v>654.76190476190482</v>
      </c>
      <c r="U358">
        <v>20.585330632333747</v>
      </c>
      <c r="V358">
        <v>2.2668370041557995</v>
      </c>
      <c r="W358" t="e">
        <v>#VALUE!</v>
      </c>
    </row>
    <row r="359" spans="1:23" ht="13.75" hidden="1" x14ac:dyDescent="0.25">
      <c r="A359">
        <v>3</v>
      </c>
      <c r="B359" s="2">
        <v>43200</v>
      </c>
      <c r="C359" t="s">
        <v>23</v>
      </c>
      <c r="D359" t="s">
        <v>24</v>
      </c>
      <c r="E359">
        <v>200</v>
      </c>
      <c r="F359">
        <v>300</v>
      </c>
      <c r="G359" t="s">
        <v>34</v>
      </c>
      <c r="H359" t="s">
        <v>50</v>
      </c>
      <c r="I359" t="s">
        <v>26</v>
      </c>
      <c r="J359">
        <v>1207.6388888888887</v>
      </c>
      <c r="K359">
        <v>745.13888888888891</v>
      </c>
      <c r="L359">
        <v>462.49999999999994</v>
      </c>
      <c r="M359">
        <v>0</v>
      </c>
      <c r="N359">
        <v>20.036300420689649</v>
      </c>
      <c r="O359">
        <v>0.61702127659574468</v>
      </c>
      <c r="P359">
        <v>0.38297872340425526</v>
      </c>
      <c r="Q359">
        <v>0.38297872340425526</v>
      </c>
      <c r="R359">
        <v>745.13888888888891</v>
      </c>
      <c r="S359">
        <v>462.49999999999994</v>
      </c>
      <c r="T359">
        <v>462.49999999999994</v>
      </c>
      <c r="U359">
        <v>16.125422170212758</v>
      </c>
      <c r="V359">
        <v>1.2015679158776591</v>
      </c>
      <c r="W359" t="e">
        <v>#VALUE!</v>
      </c>
    </row>
    <row r="360" spans="1:23" ht="13.75" hidden="1" x14ac:dyDescent="0.25">
      <c r="A360">
        <v>3</v>
      </c>
      <c r="B360" s="2">
        <v>43200</v>
      </c>
      <c r="C360" t="s">
        <v>23</v>
      </c>
      <c r="D360" t="s">
        <v>24</v>
      </c>
      <c r="E360">
        <v>150</v>
      </c>
      <c r="F360">
        <v>300</v>
      </c>
      <c r="G360" t="s">
        <v>34</v>
      </c>
      <c r="H360" t="s">
        <v>76</v>
      </c>
      <c r="I360" t="s">
        <v>26</v>
      </c>
      <c r="J360">
        <v>1087.5000000000002</v>
      </c>
      <c r="K360">
        <v>593.18181818181836</v>
      </c>
      <c r="L360">
        <v>494.31818181818187</v>
      </c>
      <c r="M360">
        <v>0</v>
      </c>
      <c r="N360">
        <v>23.406075208611078</v>
      </c>
      <c r="O360">
        <v>0.54545454545454553</v>
      </c>
      <c r="P360">
        <v>0.45454545454545453</v>
      </c>
      <c r="Q360">
        <v>0.45454545454545453</v>
      </c>
      <c r="R360">
        <v>593.18181818181836</v>
      </c>
      <c r="S360">
        <v>494.31818181818193</v>
      </c>
      <c r="T360">
        <v>494.31818181818193</v>
      </c>
      <c r="U360">
        <v>20.206683633333302</v>
      </c>
      <c r="V360">
        <v>1.1986237337045438</v>
      </c>
      <c r="W360" t="e">
        <v>#VALUE!</v>
      </c>
    </row>
    <row r="361" spans="1:23" ht="13.75" hidden="1" x14ac:dyDescent="0.25">
      <c r="A361">
        <v>3</v>
      </c>
      <c r="B361" s="2">
        <v>43200</v>
      </c>
      <c r="C361" t="s">
        <v>23</v>
      </c>
      <c r="D361" t="s">
        <v>24</v>
      </c>
      <c r="E361">
        <v>250</v>
      </c>
      <c r="F361">
        <v>300</v>
      </c>
      <c r="G361" t="s">
        <v>25</v>
      </c>
      <c r="H361" t="s">
        <v>75</v>
      </c>
      <c r="I361" t="s">
        <v>26</v>
      </c>
      <c r="J361">
        <v>1870.3125</v>
      </c>
      <c r="K361">
        <v>1068.75</v>
      </c>
      <c r="L361">
        <v>801.5625</v>
      </c>
      <c r="M361">
        <v>0</v>
      </c>
      <c r="N361">
        <v>27.502316470588198</v>
      </c>
      <c r="O361">
        <v>0.5714285714285714</v>
      </c>
      <c r="P361">
        <v>0.42857142857142855</v>
      </c>
      <c r="Q361">
        <v>0.42857142857142855</v>
      </c>
      <c r="R361">
        <v>1068.75</v>
      </c>
      <c r="S361">
        <v>801.5625</v>
      </c>
      <c r="T361">
        <v>801.5625</v>
      </c>
      <c r="U361">
        <v>25.658137815126022</v>
      </c>
      <c r="V361">
        <v>2.7422134789915935</v>
      </c>
      <c r="W361" t="e">
        <v>#VALUE!</v>
      </c>
    </row>
    <row r="362" spans="1:23" ht="13.75" hidden="1" x14ac:dyDescent="0.25">
      <c r="A362">
        <v>3</v>
      </c>
      <c r="B362" s="2">
        <v>43200</v>
      </c>
      <c r="C362" t="s">
        <v>23</v>
      </c>
      <c r="D362" t="s">
        <v>24</v>
      </c>
      <c r="E362">
        <v>200</v>
      </c>
      <c r="F362">
        <v>150</v>
      </c>
      <c r="G362" t="s">
        <v>27</v>
      </c>
      <c r="H362" t="s">
        <v>57</v>
      </c>
      <c r="I362" t="s">
        <v>26</v>
      </c>
      <c r="J362">
        <v>2160.416666666667</v>
      </c>
      <c r="K362">
        <v>1101.3888888888891</v>
      </c>
      <c r="L362">
        <v>1059.0277777777778</v>
      </c>
      <c r="M362">
        <v>0</v>
      </c>
      <c r="N362">
        <v>25.282067236982272</v>
      </c>
      <c r="O362">
        <v>0.50980392156862753</v>
      </c>
      <c r="P362">
        <v>0.49019607843137247</v>
      </c>
      <c r="Q362">
        <v>0.49019607843137247</v>
      </c>
      <c r="R362">
        <v>1101.3888888888891</v>
      </c>
      <c r="S362">
        <v>1059.0277777777778</v>
      </c>
      <c r="T362">
        <v>1059.0277777777778</v>
      </c>
      <c r="U362">
        <v>19.173565819004544</v>
      </c>
      <c r="V362">
        <v>2.1117552353431397</v>
      </c>
      <c r="W362" t="e">
        <v>#VALUE!</v>
      </c>
    </row>
    <row r="363" spans="1:23" ht="13.75" hidden="1" x14ac:dyDescent="0.25">
      <c r="A363">
        <v>3</v>
      </c>
      <c r="B363" s="2">
        <v>43200</v>
      </c>
      <c r="C363" t="s">
        <v>23</v>
      </c>
      <c r="D363" t="s">
        <v>24</v>
      </c>
      <c r="E363">
        <v>150</v>
      </c>
      <c r="F363">
        <v>150</v>
      </c>
      <c r="G363" t="s">
        <v>34</v>
      </c>
      <c r="H363" t="s">
        <v>91</v>
      </c>
      <c r="I363" t="s">
        <v>26</v>
      </c>
      <c r="J363">
        <v>3130.5555555555557</v>
      </c>
      <c r="K363">
        <v>1225</v>
      </c>
      <c r="L363">
        <v>1905.5555555555557</v>
      </c>
      <c r="M363">
        <v>0</v>
      </c>
      <c r="N363">
        <v>36.823313366666675</v>
      </c>
      <c r="O363">
        <v>0.39130434782608697</v>
      </c>
      <c r="P363">
        <v>0.60869565217391308</v>
      </c>
      <c r="Q363">
        <v>0.60869565217391308</v>
      </c>
      <c r="R363">
        <v>1225</v>
      </c>
      <c r="S363">
        <v>1905.5555555555557</v>
      </c>
      <c r="T363">
        <v>1905.5555555555557</v>
      </c>
      <c r="U363">
        <v>24.938866076086967</v>
      </c>
      <c r="V363">
        <v>3.0550110943206534</v>
      </c>
      <c r="W363" t="e">
        <v>#VALUE!</v>
      </c>
    </row>
    <row r="364" spans="1:23" ht="13.75" hidden="1" x14ac:dyDescent="0.25">
      <c r="A364">
        <v>3</v>
      </c>
      <c r="B364" s="2">
        <v>43200</v>
      </c>
      <c r="C364" t="s">
        <v>23</v>
      </c>
      <c r="D364" t="s">
        <v>24</v>
      </c>
      <c r="E364">
        <v>250</v>
      </c>
      <c r="F364">
        <v>600</v>
      </c>
      <c r="G364" t="s">
        <v>27</v>
      </c>
      <c r="H364" t="s">
        <v>53</v>
      </c>
      <c r="I364" t="s">
        <v>26</v>
      </c>
      <c r="J364">
        <v>1338.6363636363637</v>
      </c>
      <c r="K364">
        <v>422.72727272727269</v>
      </c>
      <c r="L364">
        <v>915.90909090909099</v>
      </c>
      <c r="M364">
        <v>0</v>
      </c>
      <c r="N364">
        <v>50.151812880263108</v>
      </c>
      <c r="O364">
        <v>0.31578947368421051</v>
      </c>
      <c r="P364">
        <v>0.68421052631578949</v>
      </c>
      <c r="Q364">
        <v>0.68421052631578949</v>
      </c>
      <c r="R364">
        <v>422.72727272727275</v>
      </c>
      <c r="S364">
        <v>915.90909090909099</v>
      </c>
      <c r="T364">
        <v>915.90909090909099</v>
      </c>
      <c r="U364">
        <v>25.066411587257587</v>
      </c>
      <c r="V364">
        <v>1.0596255807340706</v>
      </c>
      <c r="W364" t="e">
        <v>#VALUE!</v>
      </c>
    </row>
    <row r="365" spans="1:23" ht="13.75" hidden="1" x14ac:dyDescent="0.25">
      <c r="A365">
        <v>3</v>
      </c>
      <c r="B365" s="2">
        <v>43200</v>
      </c>
      <c r="C365" t="s">
        <v>23</v>
      </c>
      <c r="D365" t="s">
        <v>24</v>
      </c>
      <c r="E365">
        <v>200</v>
      </c>
      <c r="F365">
        <v>450</v>
      </c>
      <c r="G365" t="s">
        <v>27</v>
      </c>
      <c r="H365" t="s">
        <v>78</v>
      </c>
      <c r="I365" t="s">
        <v>26</v>
      </c>
      <c r="J365">
        <v>2056.2500000000005</v>
      </c>
      <c r="K365">
        <v>1137.5000000000002</v>
      </c>
      <c r="L365">
        <v>918.75000000000011</v>
      </c>
      <c r="M365">
        <v>0</v>
      </c>
      <c r="N365">
        <v>31.005598905882302</v>
      </c>
      <c r="O365">
        <v>0.55319148936170215</v>
      </c>
      <c r="P365">
        <v>0.44680851063829791</v>
      </c>
      <c r="Q365">
        <v>0.44680851063829791</v>
      </c>
      <c r="R365">
        <v>1137.5000000000002</v>
      </c>
      <c r="S365">
        <v>918.75000000000023</v>
      </c>
      <c r="T365">
        <v>918.75000000000023</v>
      </c>
      <c r="U365">
        <v>24.858019474342889</v>
      </c>
      <c r="V365">
        <v>2.8275997152065044</v>
      </c>
      <c r="W365" t="e">
        <v>#VALUE!</v>
      </c>
    </row>
    <row r="366" spans="1:23" ht="13.75" hidden="1" x14ac:dyDescent="0.25">
      <c r="A366">
        <v>3</v>
      </c>
      <c r="B366" s="2">
        <v>43200</v>
      </c>
      <c r="C366" t="s">
        <v>23</v>
      </c>
      <c r="D366" t="s">
        <v>24</v>
      </c>
      <c r="E366">
        <v>250</v>
      </c>
      <c r="F366">
        <v>150</v>
      </c>
      <c r="G366" t="s">
        <v>35</v>
      </c>
      <c r="H366" t="s">
        <v>55</v>
      </c>
      <c r="I366" t="s">
        <v>26</v>
      </c>
      <c r="J366">
        <v>4415.6250000000009</v>
      </c>
      <c r="K366">
        <v>1553.6458333333337</v>
      </c>
      <c r="L366">
        <v>2861.979166666667</v>
      </c>
      <c r="M366">
        <v>0</v>
      </c>
      <c r="N366">
        <v>22.782293592330827</v>
      </c>
      <c r="O366">
        <v>0.35185185185185192</v>
      </c>
      <c r="P366">
        <v>0.64814814814814814</v>
      </c>
      <c r="Q366">
        <v>0.64814814814814814</v>
      </c>
      <c r="R366">
        <v>1553.6458333333337</v>
      </c>
      <c r="S366">
        <v>2861.9791666666665</v>
      </c>
      <c r="T366">
        <v>2861.9791666666665</v>
      </c>
      <c r="U366">
        <v>17.649891060317461</v>
      </c>
      <c r="V366">
        <v>2.7421679704649478</v>
      </c>
      <c r="W366" t="e">
        <v>#VALUE!</v>
      </c>
    </row>
    <row r="367" spans="1:23" ht="13.75" hidden="1" x14ac:dyDescent="0.25">
      <c r="A367">
        <v>3</v>
      </c>
      <c r="B367" s="2">
        <v>43200</v>
      </c>
      <c r="C367" t="s">
        <v>23</v>
      </c>
      <c r="D367" t="s">
        <v>24</v>
      </c>
      <c r="E367">
        <v>200</v>
      </c>
      <c r="F367">
        <v>300</v>
      </c>
      <c r="G367" t="s">
        <v>27</v>
      </c>
      <c r="H367" t="s">
        <v>46</v>
      </c>
      <c r="I367" t="s">
        <v>26</v>
      </c>
      <c r="J367">
        <v>2382.2368421052629</v>
      </c>
      <c r="K367">
        <v>1214.4736842105265</v>
      </c>
      <c r="L367">
        <v>1167.7631578947367</v>
      </c>
      <c r="M367">
        <v>0</v>
      </c>
      <c r="N367">
        <v>28.048275369230737</v>
      </c>
      <c r="O367">
        <v>0.50980392156862753</v>
      </c>
      <c r="P367">
        <v>0.49019607843137247</v>
      </c>
      <c r="Q367">
        <v>0.49019607843137247</v>
      </c>
      <c r="R367">
        <v>1214.4736842105265</v>
      </c>
      <c r="S367">
        <v>1167.7631578947364</v>
      </c>
      <c r="T367">
        <v>1167.7631578947364</v>
      </c>
      <c r="U367">
        <v>20.582067784313708</v>
      </c>
      <c r="V367">
        <v>2.4996379690686257</v>
      </c>
      <c r="W367" t="e">
        <v>#VALUE!</v>
      </c>
    </row>
    <row r="368" spans="1:23" ht="13.75" hidden="1" x14ac:dyDescent="0.25">
      <c r="A368">
        <v>3</v>
      </c>
      <c r="B368" s="2">
        <v>43200</v>
      </c>
      <c r="C368" t="s">
        <v>23</v>
      </c>
      <c r="D368" t="s">
        <v>24</v>
      </c>
      <c r="E368">
        <v>200</v>
      </c>
      <c r="F368">
        <v>450</v>
      </c>
      <c r="G368" t="s">
        <v>25</v>
      </c>
      <c r="H368" t="s">
        <v>43</v>
      </c>
      <c r="I368" t="s">
        <v>26</v>
      </c>
      <c r="J368">
        <v>2419.375</v>
      </c>
      <c r="K368">
        <v>1333.125</v>
      </c>
      <c r="L368">
        <v>1086.25</v>
      </c>
      <c r="M368">
        <v>0</v>
      </c>
      <c r="N368">
        <v>38.645454577777805</v>
      </c>
      <c r="O368">
        <v>0.55102040816326525</v>
      </c>
      <c r="P368">
        <v>0.44897959183673469</v>
      </c>
      <c r="Q368">
        <v>0.44897959183673469</v>
      </c>
      <c r="R368">
        <v>1333.1249999999998</v>
      </c>
      <c r="S368">
        <v>1086.25</v>
      </c>
      <c r="T368">
        <v>1086.25</v>
      </c>
      <c r="U368">
        <v>31.315344345738307</v>
      </c>
      <c r="V368">
        <v>4.1747268430912374</v>
      </c>
      <c r="W368" t="e">
        <v>#VALUE!</v>
      </c>
    </row>
    <row r="369" spans="1:23" ht="13.75" hidden="1" x14ac:dyDescent="0.25">
      <c r="A369">
        <v>3</v>
      </c>
      <c r="B369" s="2">
        <v>43200</v>
      </c>
      <c r="C369" t="s">
        <v>23</v>
      </c>
      <c r="D369" t="s">
        <v>24</v>
      </c>
      <c r="E369">
        <v>150</v>
      </c>
      <c r="F369">
        <v>450</v>
      </c>
      <c r="G369" t="s">
        <v>35</v>
      </c>
      <c r="H369" t="s">
        <v>65</v>
      </c>
      <c r="I369" t="s">
        <v>26</v>
      </c>
      <c r="J369">
        <v>3897.727272727273</v>
      </c>
      <c r="K369">
        <v>1829.5454545454543</v>
      </c>
      <c r="L369">
        <v>2068.1818181818185</v>
      </c>
      <c r="M369">
        <v>0</v>
      </c>
      <c r="N369">
        <v>23.275861015217384</v>
      </c>
      <c r="O369">
        <v>0.46938775510204073</v>
      </c>
      <c r="P369">
        <v>0.53061224489795922</v>
      </c>
      <c r="Q369">
        <v>0.53061224489795922</v>
      </c>
      <c r="R369">
        <v>1829.5454545454543</v>
      </c>
      <c r="S369">
        <v>2068.1818181818185</v>
      </c>
      <c r="T369">
        <v>2068.1818181818185</v>
      </c>
      <c r="U369">
        <v>27.006616999999988</v>
      </c>
      <c r="V369">
        <v>4.940983337499997</v>
      </c>
      <c r="W369" t="e">
        <v>#VALUE!</v>
      </c>
    </row>
    <row r="370" spans="1:23" ht="13.75" hidden="1" x14ac:dyDescent="0.25">
      <c r="A370">
        <v>3</v>
      </c>
      <c r="B370" s="2">
        <v>43200</v>
      </c>
      <c r="C370" t="s">
        <v>23</v>
      </c>
      <c r="D370" t="s">
        <v>24</v>
      </c>
      <c r="E370">
        <v>150</v>
      </c>
      <c r="F370">
        <v>150</v>
      </c>
      <c r="G370" t="s">
        <v>25</v>
      </c>
      <c r="H370" t="s">
        <v>48</v>
      </c>
      <c r="I370" t="s">
        <v>26</v>
      </c>
      <c r="J370">
        <v>1381.25</v>
      </c>
      <c r="K370">
        <v>528.12499999999989</v>
      </c>
      <c r="L370">
        <v>853.12500000000011</v>
      </c>
      <c r="M370">
        <v>0</v>
      </c>
      <c r="N370">
        <v>59.8537040625</v>
      </c>
      <c r="O370">
        <v>0.38235294117647051</v>
      </c>
      <c r="P370">
        <v>0.61764705882352955</v>
      </c>
      <c r="Q370">
        <v>0.61764705882352955</v>
      </c>
      <c r="R370">
        <v>528.12499999999989</v>
      </c>
      <c r="S370">
        <v>853.12500000000023</v>
      </c>
      <c r="T370">
        <v>853.12500000000023</v>
      </c>
      <c r="U370">
        <v>32.928402573529411</v>
      </c>
      <c r="V370">
        <v>1.7390312609145218</v>
      </c>
      <c r="W370" t="e">
        <v>#VALUE!</v>
      </c>
    </row>
    <row r="371" spans="1:23" ht="13.75" hidden="1" x14ac:dyDescent="0.25">
      <c r="A371">
        <v>3</v>
      </c>
      <c r="B371" s="2">
        <v>43200</v>
      </c>
      <c r="C371" t="s">
        <v>23</v>
      </c>
      <c r="D371" t="s">
        <v>24</v>
      </c>
      <c r="E371">
        <v>250</v>
      </c>
      <c r="F371">
        <v>150</v>
      </c>
      <c r="G371" t="s">
        <v>34</v>
      </c>
      <c r="H371" t="s">
        <v>64</v>
      </c>
      <c r="I371" t="s">
        <v>26</v>
      </c>
      <c r="J371">
        <v>1852.5000000000005</v>
      </c>
      <c r="K371">
        <v>926.25000000000023</v>
      </c>
      <c r="L371">
        <v>926.25000000000023</v>
      </c>
      <c r="M371">
        <v>0</v>
      </c>
      <c r="N371">
        <v>23.207520859615361</v>
      </c>
      <c r="O371">
        <v>0.5</v>
      </c>
      <c r="P371">
        <v>0.5</v>
      </c>
      <c r="Q371">
        <v>0.5</v>
      </c>
      <c r="R371">
        <v>926.25000000000023</v>
      </c>
      <c r="S371">
        <v>926.25000000000023</v>
      </c>
      <c r="T371">
        <v>926.25000000000023</v>
      </c>
      <c r="U371">
        <v>17.190756192307674</v>
      </c>
      <c r="V371">
        <v>1.5922937923124987</v>
      </c>
      <c r="W371" t="e">
        <v>#VALUE!</v>
      </c>
    </row>
    <row r="372" spans="1:23" ht="13.75" hidden="1" x14ac:dyDescent="0.25">
      <c r="A372">
        <v>3</v>
      </c>
      <c r="B372" s="2">
        <v>43200</v>
      </c>
      <c r="C372" t="s">
        <v>23</v>
      </c>
      <c r="D372" t="s">
        <v>24</v>
      </c>
      <c r="E372">
        <v>150</v>
      </c>
      <c r="F372">
        <v>150</v>
      </c>
      <c r="G372" t="s">
        <v>27</v>
      </c>
      <c r="H372" t="s">
        <v>92</v>
      </c>
      <c r="I372" t="s">
        <v>26</v>
      </c>
      <c r="J372">
        <v>1340.625</v>
      </c>
      <c r="K372">
        <v>653.125</v>
      </c>
      <c r="L372">
        <v>687.5</v>
      </c>
      <c r="M372">
        <v>0</v>
      </c>
      <c r="N372">
        <v>44.473202098245601</v>
      </c>
      <c r="O372">
        <v>0.48717948717948723</v>
      </c>
      <c r="P372">
        <v>0.51282051282051277</v>
      </c>
      <c r="Q372">
        <v>0.51282051282051277</v>
      </c>
      <c r="R372">
        <v>653.12500000000011</v>
      </c>
      <c r="S372">
        <v>687.49999999999989</v>
      </c>
      <c r="T372">
        <v>687.49999999999989</v>
      </c>
      <c r="U372">
        <v>29.278961880341882</v>
      </c>
      <c r="V372">
        <v>1.9122821978098294</v>
      </c>
      <c r="W372" t="e">
        <v>#VALUE!</v>
      </c>
    </row>
    <row r="373" spans="1:23" ht="13.75" hidden="1" x14ac:dyDescent="0.25">
      <c r="A373">
        <v>3</v>
      </c>
      <c r="B373" s="2">
        <v>43200</v>
      </c>
      <c r="C373" t="s">
        <v>23</v>
      </c>
      <c r="D373" t="s">
        <v>24</v>
      </c>
      <c r="E373">
        <v>150</v>
      </c>
      <c r="F373">
        <v>600</v>
      </c>
      <c r="G373" t="s">
        <v>35</v>
      </c>
      <c r="H373" t="s">
        <v>72</v>
      </c>
      <c r="I373" t="s">
        <v>26</v>
      </c>
      <c r="J373">
        <v>5536.1842105263149</v>
      </c>
      <c r="K373">
        <v>2214.4736842105258</v>
      </c>
      <c r="L373">
        <v>3321.7105263157891</v>
      </c>
      <c r="M373">
        <v>0</v>
      </c>
      <c r="N373">
        <v>26.960505031481507</v>
      </c>
      <c r="O373">
        <v>0.39999999999999997</v>
      </c>
      <c r="P373">
        <v>0.60000000000000009</v>
      </c>
      <c r="Q373">
        <v>0.60000000000000009</v>
      </c>
      <c r="R373">
        <v>2214.4736842105258</v>
      </c>
      <c r="S373">
        <v>3321.7105263157896</v>
      </c>
      <c r="T373">
        <v>3321.7105263157896</v>
      </c>
      <c r="U373">
        <v>18.459444886419767</v>
      </c>
      <c r="V373">
        <v>4.0877954926111135</v>
      </c>
      <c r="W373" t="e">
        <v>#VALUE!</v>
      </c>
    </row>
    <row r="374" spans="1:23" ht="13.75" hidden="1" x14ac:dyDescent="0.25">
      <c r="A374">
        <v>3</v>
      </c>
      <c r="B374" s="2">
        <v>43200</v>
      </c>
      <c r="C374" t="s">
        <v>23</v>
      </c>
      <c r="D374" t="s">
        <v>24</v>
      </c>
      <c r="E374">
        <v>250</v>
      </c>
      <c r="F374">
        <v>450</v>
      </c>
      <c r="G374" t="s">
        <v>35</v>
      </c>
      <c r="H374" t="s">
        <v>63</v>
      </c>
      <c r="I374" t="s">
        <v>26</v>
      </c>
      <c r="J374">
        <v>4896.0000000000009</v>
      </c>
      <c r="K374">
        <v>2244.0000000000005</v>
      </c>
      <c r="L374">
        <v>2516.0000000000009</v>
      </c>
      <c r="M374">
        <v>136.00000000000014</v>
      </c>
      <c r="N374">
        <v>46.092746597796157</v>
      </c>
      <c r="O374">
        <v>0.45833333333333331</v>
      </c>
      <c r="P374">
        <v>0.51388888888888895</v>
      </c>
      <c r="Q374">
        <v>0.51388888888888895</v>
      </c>
      <c r="R374">
        <v>2244.0000000000005</v>
      </c>
      <c r="S374">
        <v>2516.0000000000009</v>
      </c>
      <c r="T374">
        <v>2516.0000000000009</v>
      </c>
      <c r="U374">
        <v>36.423865845959604</v>
      </c>
      <c r="V374">
        <v>8.1735154958333371</v>
      </c>
      <c r="W374" t="e">
        <v>#VALUE!</v>
      </c>
    </row>
    <row r="375" spans="1:23" ht="13.75" hidden="1" x14ac:dyDescent="0.25">
      <c r="A375">
        <v>3</v>
      </c>
      <c r="B375" s="2">
        <v>43200</v>
      </c>
      <c r="C375" t="s">
        <v>23</v>
      </c>
      <c r="D375" t="s">
        <v>24</v>
      </c>
      <c r="E375">
        <v>200</v>
      </c>
      <c r="F375">
        <v>600</v>
      </c>
      <c r="G375" t="s">
        <v>35</v>
      </c>
      <c r="H375" t="s">
        <v>74</v>
      </c>
      <c r="I375" t="s">
        <v>26</v>
      </c>
      <c r="J375">
        <v>5985.4166666666661</v>
      </c>
      <c r="K375">
        <v>2464.583333333333</v>
      </c>
      <c r="L375">
        <v>3080.729166666667</v>
      </c>
      <c r="M375">
        <v>440.10416666666663</v>
      </c>
      <c r="N375">
        <v>14.229781230952371</v>
      </c>
      <c r="O375">
        <v>0.41176470588235292</v>
      </c>
      <c r="P375">
        <v>0.51470588235294124</v>
      </c>
      <c r="Q375">
        <v>0.51470588235294124</v>
      </c>
      <c r="R375">
        <v>2464.583333333333</v>
      </c>
      <c r="S375">
        <v>3080.7291666666665</v>
      </c>
      <c r="T375">
        <v>3080.7291666666665</v>
      </c>
      <c r="U375">
        <v>10.339979441176462</v>
      </c>
      <c r="V375">
        <v>2.548374099773282</v>
      </c>
      <c r="W375" t="e">
        <v>#VALUE!</v>
      </c>
    </row>
    <row r="376" spans="1:23" ht="13.75" hidden="1" x14ac:dyDescent="0.25">
      <c r="A376">
        <v>3</v>
      </c>
      <c r="B376" s="2">
        <v>43200</v>
      </c>
      <c r="C376" t="s">
        <v>23</v>
      </c>
      <c r="D376" t="s">
        <v>24</v>
      </c>
      <c r="E376">
        <v>200</v>
      </c>
      <c r="F376">
        <v>450</v>
      </c>
      <c r="G376" t="s">
        <v>34</v>
      </c>
      <c r="H376" t="s">
        <v>88</v>
      </c>
      <c r="I376" t="s">
        <v>26</v>
      </c>
      <c r="J376">
        <v>4047.9166666666674</v>
      </c>
      <c r="K376">
        <v>1872.9166666666672</v>
      </c>
      <c r="L376">
        <v>2175.0000000000005</v>
      </c>
      <c r="M376">
        <v>0</v>
      </c>
      <c r="N376">
        <v>6.1417710858560746</v>
      </c>
      <c r="O376">
        <v>0.46268656716417911</v>
      </c>
      <c r="P376">
        <v>0.53731343283582089</v>
      </c>
      <c r="Q376">
        <v>0.53731343283582089</v>
      </c>
      <c r="R376">
        <v>1872.9166666666667</v>
      </c>
      <c r="S376">
        <v>2175</v>
      </c>
      <c r="T376">
        <v>2175</v>
      </c>
      <c r="U376">
        <v>5.014791141216989</v>
      </c>
      <c r="V376">
        <v>0.93922859082376531</v>
      </c>
      <c r="W376" t="e">
        <v>#VALUE!</v>
      </c>
    </row>
    <row r="377" spans="1:23" ht="13.75" hidden="1" x14ac:dyDescent="0.25">
      <c r="A377">
        <v>3</v>
      </c>
      <c r="B377" s="2">
        <v>43200</v>
      </c>
      <c r="C377" t="s">
        <v>23</v>
      </c>
      <c r="D377" t="s">
        <v>24</v>
      </c>
      <c r="E377">
        <v>150</v>
      </c>
      <c r="F377">
        <v>150</v>
      </c>
      <c r="G377" t="s">
        <v>35</v>
      </c>
      <c r="H377" t="s">
        <v>67</v>
      </c>
      <c r="I377" t="s">
        <v>26</v>
      </c>
      <c r="J377">
        <v>3806.8965517241377</v>
      </c>
      <c r="K377">
        <v>1544.8275862068965</v>
      </c>
      <c r="L377">
        <v>2262.0689655172414</v>
      </c>
      <c r="M377">
        <v>0</v>
      </c>
      <c r="N377">
        <v>22.626315673412684</v>
      </c>
      <c r="O377">
        <v>0.40579710144927533</v>
      </c>
      <c r="P377">
        <v>0.59420289855072472</v>
      </c>
      <c r="Q377">
        <v>0.59420289855072472</v>
      </c>
      <c r="R377">
        <v>1544.8275862068963</v>
      </c>
      <c r="S377">
        <v>2262.0689655172414</v>
      </c>
      <c r="T377">
        <v>2262.0689655172414</v>
      </c>
      <c r="U377">
        <v>18.620217215780986</v>
      </c>
      <c r="V377">
        <v>2.8765025216103037</v>
      </c>
      <c r="W377" t="e">
        <v>#VALUE!</v>
      </c>
    </row>
    <row r="378" spans="1:23" ht="13.75" hidden="1" x14ac:dyDescent="0.25">
      <c r="A378">
        <v>3</v>
      </c>
      <c r="B378" s="2">
        <v>43200</v>
      </c>
      <c r="C378" t="s">
        <v>23</v>
      </c>
      <c r="D378" t="s">
        <v>24</v>
      </c>
      <c r="E378">
        <v>150</v>
      </c>
      <c r="F378">
        <v>450</v>
      </c>
      <c r="G378" t="s">
        <v>27</v>
      </c>
      <c r="H378" t="s">
        <v>93</v>
      </c>
      <c r="I378" t="s">
        <v>26</v>
      </c>
      <c r="J378">
        <v>1809.2105263157898</v>
      </c>
      <c r="K378">
        <v>855.26315789473711</v>
      </c>
      <c r="L378">
        <v>953.94736842105272</v>
      </c>
      <c r="M378">
        <v>0</v>
      </c>
      <c r="N378">
        <v>19.232787739818978</v>
      </c>
      <c r="O378">
        <v>0.47272727272727277</v>
      </c>
      <c r="P378">
        <v>0.52727272727272723</v>
      </c>
      <c r="Q378">
        <v>0.52727272727272723</v>
      </c>
      <c r="R378">
        <v>855.26315789473699</v>
      </c>
      <c r="S378">
        <v>953.9473684210526</v>
      </c>
      <c r="T378">
        <v>953.9473684210526</v>
      </c>
      <c r="U378">
        <v>13.391116481283401</v>
      </c>
      <c r="V378">
        <v>1.1452928569518701</v>
      </c>
      <c r="W378" t="e">
        <v>#VALUE!</v>
      </c>
    </row>
    <row r="379" spans="1:23" s="1" customFormat="1" ht="13.75" hidden="1" x14ac:dyDescent="0.25">
      <c r="A379" s="1">
        <v>3</v>
      </c>
      <c r="B379" s="4">
        <v>43200</v>
      </c>
      <c r="C379" s="1" t="s">
        <v>23</v>
      </c>
      <c r="D379" s="1" t="s">
        <v>24</v>
      </c>
      <c r="E379" s="1">
        <v>150</v>
      </c>
      <c r="F379" s="1">
        <v>600</v>
      </c>
      <c r="G379" s="1" t="s">
        <v>25</v>
      </c>
      <c r="H379" t="s">
        <v>62</v>
      </c>
      <c r="I379" s="1" t="s">
        <v>26</v>
      </c>
      <c r="J379" s="1">
        <v>2459.4444444444443</v>
      </c>
      <c r="K379" s="1">
        <v>595.5119047619047</v>
      </c>
      <c r="L379" s="1">
        <v>490.32142857142861</v>
      </c>
      <c r="M379" s="1">
        <v>0</v>
      </c>
      <c r="N379" s="1">
        <v>42.025576386720935</v>
      </c>
      <c r="O379">
        <v>0</v>
      </c>
      <c r="P379">
        <v>1</v>
      </c>
      <c r="Q379">
        <v>1</v>
      </c>
      <c r="R379">
        <v>0</v>
      </c>
      <c r="S379">
        <v>2459.4444444444443</v>
      </c>
      <c r="T379">
        <v>2459.4444444444443</v>
      </c>
      <c r="U379">
        <v>35.132537019118175</v>
      </c>
      <c r="V379">
        <v>0</v>
      </c>
      <c r="W379" t="e">
        <v>#VALUE!</v>
      </c>
    </row>
    <row r="380" spans="1:23" ht="13.75" hidden="1" x14ac:dyDescent="0.25">
      <c r="A380">
        <v>3</v>
      </c>
      <c r="B380" s="2">
        <v>43200</v>
      </c>
      <c r="C380" t="s">
        <v>23</v>
      </c>
      <c r="D380" t="s">
        <v>24</v>
      </c>
      <c r="E380">
        <v>150</v>
      </c>
      <c r="F380">
        <v>600</v>
      </c>
      <c r="G380" t="s">
        <v>34</v>
      </c>
      <c r="H380" t="s">
        <v>73</v>
      </c>
      <c r="I380" t="s">
        <v>26</v>
      </c>
      <c r="J380">
        <v>3337.5</v>
      </c>
      <c r="K380">
        <v>1557.4999999999998</v>
      </c>
      <c r="L380">
        <v>1780</v>
      </c>
      <c r="M380">
        <v>0</v>
      </c>
      <c r="N380">
        <v>28.869430412337607</v>
      </c>
      <c r="O380">
        <v>0.46666666666666662</v>
      </c>
      <c r="P380">
        <v>0.53333333333333333</v>
      </c>
      <c r="Q380">
        <v>0.53333333333333333</v>
      </c>
      <c r="R380">
        <v>1557.4999999999998</v>
      </c>
      <c r="S380">
        <v>1780</v>
      </c>
      <c r="T380">
        <v>1780</v>
      </c>
      <c r="U380">
        <v>22.834577727272681</v>
      </c>
      <c r="V380">
        <v>3.5564854810227198</v>
      </c>
      <c r="W380" t="e">
        <v>#VALUE!</v>
      </c>
    </row>
    <row r="381" spans="1:23" ht="13.75" hidden="1" x14ac:dyDescent="0.25">
      <c r="A381">
        <v>3</v>
      </c>
      <c r="B381" s="2">
        <v>43200</v>
      </c>
      <c r="C381" t="s">
        <v>23</v>
      </c>
      <c r="D381" t="s">
        <v>24</v>
      </c>
      <c r="E381">
        <v>200</v>
      </c>
      <c r="F381">
        <v>450</v>
      </c>
      <c r="G381" t="s">
        <v>35</v>
      </c>
      <c r="H381" t="s">
        <v>90</v>
      </c>
      <c r="I381" t="s">
        <v>26</v>
      </c>
      <c r="J381">
        <v>2356.2500000000005</v>
      </c>
      <c r="K381">
        <v>1137.5</v>
      </c>
      <c r="L381">
        <v>1218.7500000000002</v>
      </c>
      <c r="M381">
        <v>0</v>
      </c>
      <c r="N381">
        <v>41.952390529761907</v>
      </c>
      <c r="O381">
        <v>0.48275862068965514</v>
      </c>
      <c r="P381">
        <v>0.51724137931034486</v>
      </c>
      <c r="Q381">
        <v>0.51724137931034486</v>
      </c>
      <c r="R381">
        <v>1137.5</v>
      </c>
      <c r="S381">
        <v>1218.75</v>
      </c>
      <c r="T381">
        <v>1218.75</v>
      </c>
      <c r="U381">
        <v>37.104509655172421</v>
      </c>
      <c r="V381">
        <v>4.2206379732758625</v>
      </c>
      <c r="W381" t="e">
        <v>#VALUE!</v>
      </c>
    </row>
    <row r="382" spans="1:23" ht="13.75" hidden="1" x14ac:dyDescent="0.25">
      <c r="A382">
        <v>3</v>
      </c>
      <c r="B382" s="2">
        <v>43200</v>
      </c>
      <c r="C382" t="s">
        <v>23</v>
      </c>
      <c r="D382" t="s">
        <v>24</v>
      </c>
      <c r="E382">
        <v>250</v>
      </c>
      <c r="F382">
        <v>450</v>
      </c>
      <c r="G382" t="s">
        <v>25</v>
      </c>
      <c r="H382" t="s">
        <v>96</v>
      </c>
      <c r="I382" t="s">
        <v>26</v>
      </c>
      <c r="J382">
        <v>2175.0000000000005</v>
      </c>
      <c r="K382">
        <v>1200.0000000000002</v>
      </c>
      <c r="L382">
        <v>975.00000000000045</v>
      </c>
      <c r="M382">
        <v>0</v>
      </c>
      <c r="N382">
        <v>36.975392302884607</v>
      </c>
      <c r="O382">
        <v>0.55172413793103448</v>
      </c>
      <c r="P382">
        <v>0.44827586206896558</v>
      </c>
      <c r="Q382">
        <v>0.44827586206896558</v>
      </c>
      <c r="R382">
        <v>1200.0000000000005</v>
      </c>
      <c r="S382">
        <v>975.00000000000057</v>
      </c>
      <c r="T382">
        <v>975.00000000000057</v>
      </c>
      <c r="U382">
        <v>31.185044244031822</v>
      </c>
      <c r="V382">
        <v>3.7422053092838201</v>
      </c>
      <c r="W382" t="e">
        <v>#VALUE!</v>
      </c>
    </row>
    <row r="383" spans="1:23" ht="13.75" hidden="1" x14ac:dyDescent="0.25">
      <c r="A383">
        <v>3</v>
      </c>
      <c r="B383" s="2">
        <v>43200</v>
      </c>
      <c r="C383" t="s">
        <v>23</v>
      </c>
      <c r="D383" t="s">
        <v>24</v>
      </c>
      <c r="E383">
        <v>250</v>
      </c>
      <c r="F383">
        <v>150</v>
      </c>
      <c r="G383" t="s">
        <v>25</v>
      </c>
      <c r="H383" t="s">
        <v>86</v>
      </c>
      <c r="I383" t="s">
        <v>26</v>
      </c>
      <c r="J383">
        <v>1708.5526315789477</v>
      </c>
      <c r="K383">
        <v>1096.0526315789477</v>
      </c>
      <c r="L383">
        <v>612.50000000000011</v>
      </c>
      <c r="M383">
        <v>0</v>
      </c>
      <c r="N383">
        <v>22.73722735775403</v>
      </c>
      <c r="O383">
        <v>0.64150943396226412</v>
      </c>
      <c r="P383">
        <v>0.35849056603773588</v>
      </c>
      <c r="Q383">
        <v>0.35849056603773588</v>
      </c>
      <c r="R383">
        <v>1096.0526315789475</v>
      </c>
      <c r="S383">
        <v>612.50000000000023</v>
      </c>
      <c r="T383">
        <v>612.50000000000023</v>
      </c>
      <c r="U383">
        <v>18.981970629502584</v>
      </c>
      <c r="V383">
        <v>2.0805238861020596</v>
      </c>
      <c r="W383" t="e">
        <v>#VALUE!</v>
      </c>
    </row>
    <row r="384" spans="1:23" ht="13.75" hidden="1" x14ac:dyDescent="0.25">
      <c r="A384">
        <v>3</v>
      </c>
      <c r="B384" s="2">
        <v>43200</v>
      </c>
      <c r="C384" t="s">
        <v>23</v>
      </c>
      <c r="D384" t="s">
        <v>24</v>
      </c>
      <c r="E384">
        <v>150</v>
      </c>
      <c r="F384">
        <v>450</v>
      </c>
      <c r="G384" t="s">
        <v>34</v>
      </c>
      <c r="H384" t="s">
        <v>82</v>
      </c>
      <c r="I384" t="s">
        <v>26</v>
      </c>
      <c r="J384">
        <v>3933.3333333333344</v>
      </c>
      <c r="K384">
        <v>2247.6190476190482</v>
      </c>
      <c r="L384">
        <v>1685.7142857142862</v>
      </c>
      <c r="M384">
        <v>0</v>
      </c>
      <c r="N384">
        <v>80.640626603906227</v>
      </c>
      <c r="O384">
        <v>0.5714285714285714</v>
      </c>
      <c r="P384">
        <v>0.4285714285714286</v>
      </c>
      <c r="Q384">
        <v>0.4285714285714286</v>
      </c>
      <c r="R384">
        <v>2247.6190476190482</v>
      </c>
      <c r="S384">
        <v>1685.7142857142862</v>
      </c>
      <c r="T384">
        <v>1685.7142857142862</v>
      </c>
      <c r="U384">
        <v>72.758460093749974</v>
      </c>
      <c r="V384">
        <v>16.353330078214285</v>
      </c>
      <c r="W384" t="e">
        <v>#VALUE!</v>
      </c>
    </row>
    <row r="385" spans="1:23" ht="13.75" hidden="1" x14ac:dyDescent="0.25">
      <c r="A385">
        <v>3</v>
      </c>
      <c r="B385" s="2">
        <v>43200</v>
      </c>
      <c r="C385" t="s">
        <v>23</v>
      </c>
      <c r="D385" t="s">
        <v>24</v>
      </c>
      <c r="E385">
        <v>250</v>
      </c>
      <c r="F385">
        <v>600</v>
      </c>
      <c r="G385" t="s">
        <v>34</v>
      </c>
      <c r="H385" t="s">
        <v>81</v>
      </c>
      <c r="I385" t="s">
        <v>26</v>
      </c>
      <c r="J385">
        <v>2312</v>
      </c>
      <c r="K385">
        <v>1190.0000000000002</v>
      </c>
      <c r="L385">
        <v>1122</v>
      </c>
      <c r="M385">
        <v>0</v>
      </c>
      <c r="N385">
        <v>85.337634742857048</v>
      </c>
      <c r="O385">
        <v>0.51470588235294124</v>
      </c>
      <c r="P385">
        <v>0.48529411764705882</v>
      </c>
      <c r="Q385">
        <v>0.48529411764705882</v>
      </c>
      <c r="R385">
        <v>1190.0000000000005</v>
      </c>
      <c r="S385">
        <v>1122.0000000000002</v>
      </c>
      <c r="T385">
        <v>1122.0000000000002</v>
      </c>
      <c r="U385">
        <v>85.788637867646955</v>
      </c>
      <c r="V385">
        <v>10.208847906249991</v>
      </c>
      <c r="W385" t="e">
        <v>#VALUE!</v>
      </c>
    </row>
    <row r="386" spans="1:23" ht="13.75" hidden="1" x14ac:dyDescent="0.25">
      <c r="A386">
        <v>4</v>
      </c>
      <c r="B386" s="2" t="s">
        <v>33</v>
      </c>
      <c r="C386" t="s">
        <v>23</v>
      </c>
      <c r="D386" t="s">
        <v>24</v>
      </c>
      <c r="E386">
        <v>150</v>
      </c>
      <c r="F386">
        <v>450</v>
      </c>
      <c r="G386" t="s">
        <v>25</v>
      </c>
      <c r="H386" t="s">
        <v>41</v>
      </c>
      <c r="I386">
        <v>9.7907914478619666</v>
      </c>
      <c r="J386">
        <v>12514.423076923082</v>
      </c>
      <c r="K386">
        <v>1735.5769230769235</v>
      </c>
      <c r="L386">
        <v>2466.3461538461543</v>
      </c>
      <c r="M386">
        <v>8312.5000000000018</v>
      </c>
      <c r="N386">
        <v>54.637762357894736</v>
      </c>
      <c r="O386">
        <v>0.13868613138686131</v>
      </c>
      <c r="P386">
        <v>0.1970802919708029</v>
      </c>
      <c r="Q386">
        <v>0.1970802919708029</v>
      </c>
      <c r="R386">
        <v>1735.5769230769235</v>
      </c>
      <c r="S386">
        <v>2466.3461538461543</v>
      </c>
      <c r="T386">
        <v>2466.3461538461543</v>
      </c>
      <c r="U386">
        <v>28.972793693430656</v>
      </c>
      <c r="V386">
        <v>5.0284512131386876</v>
      </c>
      <c r="W386">
        <v>0.6728301091792348</v>
      </c>
    </row>
    <row r="387" spans="1:23" ht="13.75" hidden="1" x14ac:dyDescent="0.25">
      <c r="A387">
        <v>4</v>
      </c>
      <c r="B387" s="2" t="s">
        <v>33</v>
      </c>
      <c r="C387" t="s">
        <v>23</v>
      </c>
      <c r="D387" t="s">
        <v>24</v>
      </c>
      <c r="E387">
        <v>200</v>
      </c>
      <c r="F387">
        <v>450</v>
      </c>
      <c r="G387" t="s">
        <v>25</v>
      </c>
      <c r="H387" t="s">
        <v>43</v>
      </c>
      <c r="I387">
        <v>5.9109339834958732</v>
      </c>
      <c r="J387">
        <v>7000.0000000000009</v>
      </c>
      <c r="K387">
        <v>1000.0000000000002</v>
      </c>
      <c r="L387">
        <v>1583.3333333333335</v>
      </c>
      <c r="M387">
        <v>4416.6666666666679</v>
      </c>
      <c r="N387">
        <v>47.42486309166663</v>
      </c>
      <c r="O387">
        <v>0.14285714285714288</v>
      </c>
      <c r="P387">
        <v>0.22619047619047616</v>
      </c>
      <c r="Q387">
        <v>0.22619047619047616</v>
      </c>
      <c r="R387">
        <v>1000.0000000000005</v>
      </c>
      <c r="S387">
        <v>1583.3333333333335</v>
      </c>
      <c r="T387">
        <v>1583.3333333333335</v>
      </c>
      <c r="U387">
        <v>29.035630464285692</v>
      </c>
      <c r="V387">
        <v>2.9035630464285709</v>
      </c>
      <c r="W387">
        <v>0.72620046082949286</v>
      </c>
    </row>
    <row r="388" spans="1:23" ht="13.75" hidden="1" x14ac:dyDescent="0.25">
      <c r="A388">
        <v>4</v>
      </c>
      <c r="B388" s="2" t="s">
        <v>33</v>
      </c>
      <c r="C388" t="s">
        <v>23</v>
      </c>
      <c r="D388" t="s">
        <v>24</v>
      </c>
      <c r="E388">
        <v>200</v>
      </c>
      <c r="F388">
        <v>300</v>
      </c>
      <c r="G388" t="s">
        <v>27</v>
      </c>
      <c r="H388" t="s">
        <v>46</v>
      </c>
      <c r="I388">
        <v>5.660480120030007</v>
      </c>
      <c r="J388">
        <v>4906.4516129032254</v>
      </c>
      <c r="K388">
        <v>723.38709677419354</v>
      </c>
      <c r="L388">
        <v>1289.5161290322583</v>
      </c>
      <c r="M388">
        <v>2893.5483870967741</v>
      </c>
      <c r="N388">
        <v>67.72113904456522</v>
      </c>
      <c r="O388">
        <v>0.14743589743589744</v>
      </c>
      <c r="P388">
        <v>0.26282051282051289</v>
      </c>
      <c r="Q388">
        <v>0.26282051282051289</v>
      </c>
      <c r="R388">
        <v>723.38709677419354</v>
      </c>
      <c r="S388">
        <v>1289.5161290322583</v>
      </c>
      <c r="T388">
        <v>1289.5161290322583</v>
      </c>
      <c r="U388">
        <v>43.59441327083335</v>
      </c>
      <c r="V388">
        <v>3.1535636051562514</v>
      </c>
      <c r="W388">
        <v>0.99216568047337295</v>
      </c>
    </row>
    <row r="389" spans="1:23" ht="13.75" hidden="1" x14ac:dyDescent="0.25">
      <c r="A389">
        <v>4</v>
      </c>
      <c r="B389" s="2" t="s">
        <v>33</v>
      </c>
      <c r="C389" t="s">
        <v>23</v>
      </c>
      <c r="D389" t="s">
        <v>24</v>
      </c>
      <c r="E389">
        <v>150</v>
      </c>
      <c r="F389">
        <v>150</v>
      </c>
      <c r="G389" t="s">
        <v>25</v>
      </c>
      <c r="H389" t="s">
        <v>48</v>
      </c>
      <c r="I389">
        <v>6.8361552888222059</v>
      </c>
      <c r="J389">
        <v>11816.517857142857</v>
      </c>
      <c r="K389">
        <v>1699.1071428571427</v>
      </c>
      <c r="L389">
        <v>2471.4285714285716</v>
      </c>
      <c r="M389">
        <v>7645.9821428571413</v>
      </c>
      <c r="N389">
        <v>52.366911847272718</v>
      </c>
      <c r="O389">
        <v>0.14379084967320263</v>
      </c>
      <c r="P389">
        <v>0.20915032679738566</v>
      </c>
      <c r="Q389">
        <v>0.20915032679738566</v>
      </c>
      <c r="R389">
        <v>1699.1071428571427</v>
      </c>
      <c r="S389">
        <v>2471.4285714285716</v>
      </c>
      <c r="T389">
        <v>2471.4285714285716</v>
      </c>
      <c r="U389">
        <v>28.491448240522864</v>
      </c>
      <c r="V389">
        <v>4.8410023215816969</v>
      </c>
      <c r="W389">
        <v>0.49753181262560348</v>
      </c>
    </row>
    <row r="390" spans="1:23" ht="13.75" hidden="1" x14ac:dyDescent="0.25">
      <c r="A390">
        <v>4</v>
      </c>
      <c r="B390" s="2" t="s">
        <v>33</v>
      </c>
      <c r="C390" t="s">
        <v>23</v>
      </c>
      <c r="D390" t="s">
        <v>24</v>
      </c>
      <c r="E390">
        <v>200</v>
      </c>
      <c r="F390">
        <v>300</v>
      </c>
      <c r="G390" t="s">
        <v>34</v>
      </c>
      <c r="H390" t="s">
        <v>50</v>
      </c>
      <c r="I390">
        <v>7.9473368342085511</v>
      </c>
      <c r="J390">
        <v>9580.3571428571413</v>
      </c>
      <c r="K390">
        <v>1553.5714285714289</v>
      </c>
      <c r="L390">
        <v>2546.1309523809518</v>
      </c>
      <c r="M390">
        <v>5480.6547619047615</v>
      </c>
      <c r="N390">
        <v>23.633608040123427</v>
      </c>
      <c r="O390">
        <v>0.1621621621621622</v>
      </c>
      <c r="P390">
        <v>0.26576576576576577</v>
      </c>
      <c r="Q390">
        <v>0.26576576576576577</v>
      </c>
      <c r="R390">
        <v>1553.5714285714287</v>
      </c>
      <c r="S390">
        <v>2546.1309523809518</v>
      </c>
      <c r="T390">
        <v>2546.1309523809518</v>
      </c>
      <c r="U390">
        <v>18.936945075075055</v>
      </c>
      <c r="V390">
        <v>2.9419896813063033</v>
      </c>
      <c r="W390">
        <v>0.71340865225626071</v>
      </c>
    </row>
    <row r="391" spans="1:23" ht="13.75" hidden="1" x14ac:dyDescent="0.25">
      <c r="A391">
        <v>4</v>
      </c>
      <c r="B391" s="2" t="s">
        <v>33</v>
      </c>
      <c r="C391" t="s">
        <v>23</v>
      </c>
      <c r="D391" t="s">
        <v>24</v>
      </c>
      <c r="E391">
        <v>250</v>
      </c>
      <c r="F391">
        <v>600</v>
      </c>
      <c r="G391" t="s">
        <v>27</v>
      </c>
      <c r="H391" t="s">
        <v>53</v>
      </c>
      <c r="I391">
        <v>5.7081020255063759</v>
      </c>
      <c r="J391">
        <v>9560.2272727272721</v>
      </c>
      <c r="K391">
        <v>1869.3181818181818</v>
      </c>
      <c r="L391">
        <v>2670.4545454545464</v>
      </c>
      <c r="M391">
        <v>5020.454545454545</v>
      </c>
      <c r="N391">
        <v>39.671021622857161</v>
      </c>
      <c r="O391">
        <v>0.19553072625698326</v>
      </c>
      <c r="P391">
        <v>0.27932960893854758</v>
      </c>
      <c r="Q391">
        <v>0.27932960893854758</v>
      </c>
      <c r="R391">
        <v>1869.3181818181815</v>
      </c>
      <c r="S391">
        <v>2670.4545454545455</v>
      </c>
      <c r="T391">
        <v>2670.4545454545455</v>
      </c>
      <c r="U391">
        <v>29.422738055865945</v>
      </c>
      <c r="V391">
        <v>5.5000459206703951</v>
      </c>
      <c r="W391">
        <v>0.51347814250602952</v>
      </c>
    </row>
    <row r="392" spans="1:23" ht="13.75" hidden="1" x14ac:dyDescent="0.25">
      <c r="A392">
        <v>4</v>
      </c>
      <c r="B392" s="2" t="s">
        <v>33</v>
      </c>
      <c r="C392" t="s">
        <v>23</v>
      </c>
      <c r="D392" t="s">
        <v>24</v>
      </c>
      <c r="E392">
        <v>250</v>
      </c>
      <c r="F392">
        <v>150</v>
      </c>
      <c r="G392" t="s">
        <v>35</v>
      </c>
      <c r="H392" t="s">
        <v>55</v>
      </c>
      <c r="I392">
        <v>6.149437359339835</v>
      </c>
      <c r="J392">
        <v>14356.451612903229</v>
      </c>
      <c r="K392">
        <v>2086.6935483870971</v>
      </c>
      <c r="L392">
        <v>3255.2419354838717</v>
      </c>
      <c r="M392">
        <v>9014.5161290322576</v>
      </c>
      <c r="N392">
        <v>18.412496181818181</v>
      </c>
      <c r="O392">
        <v>0.14534883720930231</v>
      </c>
      <c r="P392">
        <v>0.22674418604651161</v>
      </c>
      <c r="Q392">
        <v>0.22674418604651161</v>
      </c>
      <c r="R392">
        <v>2086.6935483870966</v>
      </c>
      <c r="S392">
        <v>3255.2419354838712</v>
      </c>
      <c r="T392">
        <v>3255.2419354838712</v>
      </c>
      <c r="U392">
        <v>11.061770961945028</v>
      </c>
      <c r="V392">
        <v>2.3082526100026417</v>
      </c>
      <c r="W392">
        <v>0.36837209302325574</v>
      </c>
    </row>
    <row r="393" spans="1:23" ht="13.75" x14ac:dyDescent="0.25">
      <c r="A393">
        <v>4</v>
      </c>
      <c r="B393" s="2" t="s">
        <v>33</v>
      </c>
      <c r="C393" t="s">
        <v>23</v>
      </c>
      <c r="D393" t="s">
        <v>24</v>
      </c>
      <c r="E393">
        <v>200</v>
      </c>
      <c r="F393">
        <v>300</v>
      </c>
      <c r="G393" t="s">
        <v>35</v>
      </c>
      <c r="H393" t="s">
        <v>56</v>
      </c>
      <c r="I393">
        <v>9.3628169542385589</v>
      </c>
      <c r="J393">
        <v>17244.642857142859</v>
      </c>
      <c r="K393">
        <v>2143.9285714285716</v>
      </c>
      <c r="L393">
        <v>3915.0000000000005</v>
      </c>
      <c r="M393">
        <v>11185.714285714288</v>
      </c>
      <c r="N393">
        <v>63.976575660869585</v>
      </c>
      <c r="O393">
        <v>0.12432432432432432</v>
      </c>
      <c r="P393">
        <v>0.22702702702702704</v>
      </c>
      <c r="Q393">
        <v>0.22702702702702704</v>
      </c>
      <c r="R393">
        <v>2143.9285714285716</v>
      </c>
      <c r="S393">
        <v>3915.0000000000005</v>
      </c>
      <c r="T393">
        <v>3915.0000000000005</v>
      </c>
      <c r="U393">
        <v>39.209092810810816</v>
      </c>
      <c r="V393">
        <v>8.4061494336891904</v>
      </c>
      <c r="W393">
        <v>0.46692892670200786</v>
      </c>
    </row>
    <row r="394" spans="1:23" ht="13.75" hidden="1" x14ac:dyDescent="0.25">
      <c r="A394">
        <v>4</v>
      </c>
      <c r="B394" s="2" t="s">
        <v>33</v>
      </c>
      <c r="C394" t="s">
        <v>23</v>
      </c>
      <c r="D394" t="s">
        <v>24</v>
      </c>
      <c r="E394">
        <v>200</v>
      </c>
      <c r="F394">
        <v>150</v>
      </c>
      <c r="G394" t="s">
        <v>27</v>
      </c>
      <c r="H394" t="s">
        <v>57</v>
      </c>
      <c r="I394">
        <v>6.4883945986496627</v>
      </c>
      <c r="J394">
        <v>11076.315789473683</v>
      </c>
      <c r="K394">
        <v>1694.7368421052627</v>
      </c>
      <c r="L394">
        <v>2542.1052631578946</v>
      </c>
      <c r="M394">
        <v>6839.4736842105258</v>
      </c>
      <c r="N394">
        <v>38.235596253571408</v>
      </c>
      <c r="O394">
        <v>0.15300546448087429</v>
      </c>
      <c r="P394">
        <v>0.22950819672131148</v>
      </c>
      <c r="Q394">
        <v>0.22950819672131148</v>
      </c>
      <c r="R394">
        <v>1694.7368421052627</v>
      </c>
      <c r="S394">
        <v>2542.1052631578946</v>
      </c>
      <c r="T394">
        <v>2542.1052631578946</v>
      </c>
      <c r="U394">
        <v>28.140467879781401</v>
      </c>
      <c r="V394">
        <v>4.7690687669945309</v>
      </c>
      <c r="W394">
        <v>0.50377936679465662</v>
      </c>
    </row>
    <row r="395" spans="1:23" ht="13.75" hidden="1" x14ac:dyDescent="0.25">
      <c r="A395">
        <v>4</v>
      </c>
      <c r="B395" s="2" t="s">
        <v>33</v>
      </c>
      <c r="C395" t="s">
        <v>23</v>
      </c>
      <c r="D395" t="s">
        <v>24</v>
      </c>
      <c r="E395">
        <v>200</v>
      </c>
      <c r="F395">
        <v>600</v>
      </c>
      <c r="G395" t="s">
        <v>25</v>
      </c>
      <c r="H395" t="s">
        <v>58</v>
      </c>
      <c r="I395">
        <v>7.8324831207801964</v>
      </c>
      <c r="J395">
        <v>10199.999999999998</v>
      </c>
      <c r="K395">
        <v>1875</v>
      </c>
      <c r="L395">
        <v>2400</v>
      </c>
      <c r="M395">
        <v>5924.9999999999991</v>
      </c>
      <c r="N395">
        <v>50.230070914461528</v>
      </c>
      <c r="O395">
        <v>0.18382352941176472</v>
      </c>
      <c r="P395">
        <v>0.23529411764705885</v>
      </c>
      <c r="Q395">
        <v>0.23529411764705885</v>
      </c>
      <c r="R395">
        <v>1875.0000000000002</v>
      </c>
      <c r="S395">
        <v>2400.0000000000005</v>
      </c>
      <c r="T395">
        <v>2400.0000000000005</v>
      </c>
      <c r="U395">
        <v>44.414154289592751</v>
      </c>
      <c r="V395">
        <v>8.3276539292986413</v>
      </c>
      <c r="W395">
        <v>0.6603858317520559</v>
      </c>
    </row>
    <row r="396" spans="1:23" ht="13.75" hidden="1" x14ac:dyDescent="0.25">
      <c r="A396">
        <v>4</v>
      </c>
      <c r="B396" s="2" t="s">
        <v>33</v>
      </c>
      <c r="C396" t="s">
        <v>23</v>
      </c>
      <c r="D396" t="s">
        <v>24</v>
      </c>
      <c r="E396">
        <v>200</v>
      </c>
      <c r="F396">
        <v>300</v>
      </c>
      <c r="G396" t="s">
        <v>25</v>
      </c>
      <c r="H396" t="s">
        <v>59</v>
      </c>
      <c r="I396">
        <v>7.4097074268567145</v>
      </c>
      <c r="J396">
        <v>11794.791666666668</v>
      </c>
      <c r="K396">
        <v>1408.3333333333335</v>
      </c>
      <c r="L396">
        <v>2581.9444444444439</v>
      </c>
      <c r="M396">
        <v>7804.5138888888887</v>
      </c>
      <c r="N396">
        <v>28.507500215151495</v>
      </c>
      <c r="O396">
        <v>0.11940298507462688</v>
      </c>
      <c r="P396">
        <v>0.21890547263681587</v>
      </c>
      <c r="Q396">
        <v>0.21890547263681587</v>
      </c>
      <c r="R396">
        <v>1408.3333333333337</v>
      </c>
      <c r="S396">
        <v>2581.9444444444439</v>
      </c>
      <c r="T396">
        <v>2581.9444444444439</v>
      </c>
      <c r="U396">
        <v>16.559419245590217</v>
      </c>
      <c r="V396">
        <v>2.3321182104206231</v>
      </c>
      <c r="W396">
        <v>0.54026799007444171</v>
      </c>
    </row>
    <row r="397" spans="1:23" ht="13.75" hidden="1" x14ac:dyDescent="0.25">
      <c r="A397">
        <v>4</v>
      </c>
      <c r="B397" s="2" t="s">
        <v>33</v>
      </c>
      <c r="C397" t="s">
        <v>23</v>
      </c>
      <c r="D397" t="s">
        <v>24</v>
      </c>
      <c r="E397">
        <v>250</v>
      </c>
      <c r="F397">
        <v>300</v>
      </c>
      <c r="G397" t="s">
        <v>35</v>
      </c>
      <c r="H397" t="s">
        <v>60</v>
      </c>
      <c r="I397">
        <v>5.6174043510877709</v>
      </c>
      <c r="J397">
        <v>8477.1428571428569</v>
      </c>
      <c r="K397">
        <v>936.42857142857133</v>
      </c>
      <c r="L397">
        <v>2069.9999999999995</v>
      </c>
      <c r="M397">
        <v>5470.7142857142844</v>
      </c>
      <c r="N397">
        <v>44.843143431578937</v>
      </c>
      <c r="O397">
        <v>0.11046511627906977</v>
      </c>
      <c r="P397">
        <v>0.24418604651162787</v>
      </c>
      <c r="Q397">
        <v>0.24418604651162787</v>
      </c>
      <c r="R397">
        <v>936.42857142857144</v>
      </c>
      <c r="S397">
        <v>2069.9999999999995</v>
      </c>
      <c r="T397">
        <v>2069.9999999999995</v>
      </c>
      <c r="U397">
        <v>24.768015267441854</v>
      </c>
      <c r="V397">
        <v>2.3193477154011624</v>
      </c>
      <c r="W397">
        <v>0.56988160083499129</v>
      </c>
    </row>
    <row r="398" spans="1:23" ht="13.75" hidden="1" x14ac:dyDescent="0.25">
      <c r="A398">
        <v>4</v>
      </c>
      <c r="B398" s="2" t="s">
        <v>33</v>
      </c>
      <c r="C398" t="s">
        <v>23</v>
      </c>
      <c r="D398" t="s">
        <v>24</v>
      </c>
      <c r="E398">
        <v>250</v>
      </c>
      <c r="F398">
        <v>300</v>
      </c>
      <c r="G398" t="s">
        <v>34</v>
      </c>
      <c r="H398" t="s">
        <v>61</v>
      </c>
      <c r="I398">
        <v>8.6832464366091511</v>
      </c>
      <c r="J398">
        <v>8572.5</v>
      </c>
      <c r="K398">
        <v>1215</v>
      </c>
      <c r="L398">
        <v>3442.5000000000005</v>
      </c>
      <c r="M398">
        <v>3915</v>
      </c>
      <c r="N398">
        <v>49.759334724444429</v>
      </c>
      <c r="O398">
        <v>0.14173228346456693</v>
      </c>
      <c r="P398">
        <v>0.40157480314960636</v>
      </c>
      <c r="Q398">
        <v>0.40157480314960636</v>
      </c>
      <c r="R398">
        <v>1215</v>
      </c>
      <c r="S398">
        <v>3442.5000000000005</v>
      </c>
      <c r="T398">
        <v>3442.5000000000005</v>
      </c>
      <c r="U398">
        <v>28.591232976377942</v>
      </c>
      <c r="V398">
        <v>3.4738348066299203</v>
      </c>
      <c r="W398">
        <v>0.87111017036848881</v>
      </c>
    </row>
    <row r="399" spans="1:23" ht="13.75" hidden="1" x14ac:dyDescent="0.25">
      <c r="A399">
        <v>4</v>
      </c>
      <c r="B399" s="2" t="s">
        <v>33</v>
      </c>
      <c r="C399" t="s">
        <v>23</v>
      </c>
      <c r="D399" t="s">
        <v>24</v>
      </c>
      <c r="E399">
        <v>150</v>
      </c>
      <c r="F399">
        <v>600</v>
      </c>
      <c r="G399" t="s">
        <v>25</v>
      </c>
      <c r="H399" t="s">
        <v>62</v>
      </c>
      <c r="I399">
        <v>2.7405101275318828</v>
      </c>
      <c r="J399">
        <v>8664</v>
      </c>
      <c r="K399">
        <v>1444</v>
      </c>
      <c r="L399">
        <v>2052.0000000000005</v>
      </c>
      <c r="M399">
        <v>5168</v>
      </c>
      <c r="N399">
        <v>81.912949819548828</v>
      </c>
      <c r="O399">
        <v>0.16666666666666669</v>
      </c>
      <c r="P399">
        <v>0.23684210526315791</v>
      </c>
      <c r="Q399">
        <v>0.23684210526315791</v>
      </c>
      <c r="R399">
        <v>1444.0000000000002</v>
      </c>
      <c r="S399">
        <v>2052</v>
      </c>
      <c r="T399">
        <v>2052</v>
      </c>
      <c r="U399">
        <v>46.753966791979927</v>
      </c>
      <c r="V399">
        <v>6.7512728047619017</v>
      </c>
      <c r="W399">
        <v>0.27202662854079168</v>
      </c>
    </row>
    <row r="400" spans="1:23" ht="13.75" hidden="1" x14ac:dyDescent="0.25">
      <c r="A400">
        <v>4</v>
      </c>
      <c r="B400" s="2" t="s">
        <v>33</v>
      </c>
      <c r="C400" t="s">
        <v>23</v>
      </c>
      <c r="D400" t="s">
        <v>24</v>
      </c>
      <c r="E400">
        <v>250</v>
      </c>
      <c r="F400">
        <v>450</v>
      </c>
      <c r="G400" t="s">
        <v>35</v>
      </c>
      <c r="H400" t="s">
        <v>63</v>
      </c>
      <c r="I400">
        <v>4.3924981245311328</v>
      </c>
      <c r="J400">
        <v>9233.5714285714294</v>
      </c>
      <c r="K400">
        <v>1687.8571428571429</v>
      </c>
      <c r="L400">
        <v>2184.2857142857142</v>
      </c>
      <c r="M400">
        <v>5361.4285714285716</v>
      </c>
      <c r="N400">
        <v>14.839346519896193</v>
      </c>
      <c r="O400">
        <v>0.18279569892473119</v>
      </c>
      <c r="P400">
        <v>0.23655913978494619</v>
      </c>
      <c r="Q400">
        <v>0.23655913978494619</v>
      </c>
      <c r="R400">
        <v>1687.8571428571431</v>
      </c>
      <c r="S400">
        <v>2184.2857142857142</v>
      </c>
      <c r="T400">
        <v>2184.2857142857142</v>
      </c>
      <c r="U400">
        <v>9.9936742267552177</v>
      </c>
      <c r="V400">
        <v>1.686789442701613</v>
      </c>
      <c r="W400">
        <v>0.40911021442991286</v>
      </c>
    </row>
    <row r="401" spans="1:23" ht="13.75" hidden="1" x14ac:dyDescent="0.25">
      <c r="A401">
        <v>4</v>
      </c>
      <c r="B401" s="2" t="s">
        <v>33</v>
      </c>
      <c r="C401" t="s">
        <v>23</v>
      </c>
      <c r="D401" t="s">
        <v>24</v>
      </c>
      <c r="E401">
        <v>250</v>
      </c>
      <c r="F401">
        <v>150</v>
      </c>
      <c r="G401" t="s">
        <v>34</v>
      </c>
      <c r="H401" t="s">
        <v>64</v>
      </c>
      <c r="I401">
        <v>8.1390997749437357</v>
      </c>
      <c r="J401">
        <v>10346.666666666668</v>
      </c>
      <c r="K401">
        <v>1050.8333333333333</v>
      </c>
      <c r="L401">
        <v>2182.5000000000005</v>
      </c>
      <c r="M401">
        <v>7113.3333333333339</v>
      </c>
      <c r="N401">
        <v>50.602463279487139</v>
      </c>
      <c r="O401">
        <v>0.10156249999999999</v>
      </c>
      <c r="P401">
        <v>0.2109375</v>
      </c>
      <c r="Q401">
        <v>0.2109375</v>
      </c>
      <c r="R401">
        <v>1050.8333333333333</v>
      </c>
      <c r="S401">
        <v>2182.5000000000005</v>
      </c>
      <c r="T401">
        <v>2182.5000000000005</v>
      </c>
      <c r="U401">
        <v>27.049014088541643</v>
      </c>
      <c r="V401">
        <v>2.8424005638042509</v>
      </c>
      <c r="W401">
        <v>0.67651022613900891</v>
      </c>
    </row>
    <row r="402" spans="1:23" ht="13.75" hidden="1" x14ac:dyDescent="0.25">
      <c r="A402">
        <v>4</v>
      </c>
      <c r="B402" s="2" t="s">
        <v>33</v>
      </c>
      <c r="C402" t="s">
        <v>23</v>
      </c>
      <c r="D402" t="s">
        <v>24</v>
      </c>
      <c r="E402">
        <v>150</v>
      </c>
      <c r="F402">
        <v>450</v>
      </c>
      <c r="G402" t="s">
        <v>35</v>
      </c>
      <c r="H402" t="s">
        <v>65</v>
      </c>
      <c r="I402">
        <v>4.9892723180795189</v>
      </c>
      <c r="J402">
        <v>9100.0000000000018</v>
      </c>
      <c r="K402">
        <v>1050.0000000000002</v>
      </c>
      <c r="L402">
        <v>2000</v>
      </c>
      <c r="M402">
        <v>6050</v>
      </c>
      <c r="N402">
        <v>25.377858860714273</v>
      </c>
      <c r="O402">
        <v>0.11538461538461539</v>
      </c>
      <c r="P402">
        <v>0.21978021978021975</v>
      </c>
      <c r="Q402">
        <v>0.21978021978021975</v>
      </c>
      <c r="R402">
        <v>1050.0000000000002</v>
      </c>
      <c r="S402">
        <v>2000.0000000000002</v>
      </c>
      <c r="T402">
        <v>2000.0000000000002</v>
      </c>
      <c r="U402">
        <v>12.388599739697797</v>
      </c>
      <c r="V402">
        <v>1.3008029726682688</v>
      </c>
      <c r="W402">
        <v>0.47151364764267967</v>
      </c>
    </row>
    <row r="403" spans="1:23" ht="13.75" hidden="1" x14ac:dyDescent="0.25">
      <c r="A403">
        <v>4</v>
      </c>
      <c r="B403" s="2" t="s">
        <v>33</v>
      </c>
      <c r="C403" t="s">
        <v>23</v>
      </c>
      <c r="D403" t="s">
        <v>24</v>
      </c>
      <c r="E403">
        <v>250</v>
      </c>
      <c r="F403">
        <v>150</v>
      </c>
      <c r="G403" t="s">
        <v>27</v>
      </c>
      <c r="H403" t="s">
        <v>66</v>
      </c>
      <c r="I403">
        <v>4.2225056264066021</v>
      </c>
      <c r="J403">
        <v>8979.310344827587</v>
      </c>
      <c r="K403">
        <v>3367.2413793103451</v>
      </c>
      <c r="L403">
        <v>2886.2068965517246</v>
      </c>
      <c r="M403">
        <v>2725.8620689655177</v>
      </c>
      <c r="N403">
        <v>29.815482360714288</v>
      </c>
      <c r="O403">
        <v>0.375</v>
      </c>
      <c r="P403">
        <v>0.32142857142857145</v>
      </c>
      <c r="Q403">
        <v>0.32142857142857145</v>
      </c>
      <c r="R403">
        <v>3367.2413793103451</v>
      </c>
      <c r="S403">
        <v>2886.2068965517246</v>
      </c>
      <c r="T403">
        <v>2886.2068965517246</v>
      </c>
      <c r="U403">
        <v>31.788565752232149</v>
      </c>
      <c r="V403">
        <v>10.703977398984378</v>
      </c>
      <c r="W403">
        <v>0.40441355730637729</v>
      </c>
    </row>
    <row r="404" spans="1:23" ht="13.75" hidden="1" x14ac:dyDescent="0.25">
      <c r="A404">
        <v>4</v>
      </c>
      <c r="B404" s="2" t="s">
        <v>33</v>
      </c>
      <c r="C404" t="s">
        <v>23</v>
      </c>
      <c r="D404" t="s">
        <v>24</v>
      </c>
      <c r="E404">
        <v>150</v>
      </c>
      <c r="F404">
        <v>150</v>
      </c>
      <c r="G404" t="s">
        <v>35</v>
      </c>
      <c r="H404" t="s">
        <v>67</v>
      </c>
      <c r="I404">
        <v>5.6995386346586647</v>
      </c>
      <c r="J404">
        <v>16087.857142857141</v>
      </c>
      <c r="K404">
        <v>2092.1428571428573</v>
      </c>
      <c r="L404">
        <v>3534.9999999999995</v>
      </c>
      <c r="M404">
        <v>10460.714285714284</v>
      </c>
      <c r="N404">
        <v>15.89980900862068</v>
      </c>
      <c r="O404">
        <v>0.13004484304932737</v>
      </c>
      <c r="P404">
        <v>0.21973094170403584</v>
      </c>
      <c r="Q404">
        <v>0.21973094170403584</v>
      </c>
      <c r="R404">
        <v>2092.1428571428573</v>
      </c>
      <c r="S404">
        <v>3534.9999999999991</v>
      </c>
      <c r="T404">
        <v>3534.9999999999991</v>
      </c>
      <c r="U404">
        <v>9.1606437780269001</v>
      </c>
      <c r="V404">
        <v>1.9165375447029138</v>
      </c>
      <c r="W404">
        <v>0.30467719735954507</v>
      </c>
    </row>
    <row r="405" spans="1:23" ht="13.75" hidden="1" x14ac:dyDescent="0.25">
      <c r="A405">
        <v>4</v>
      </c>
      <c r="B405" s="2" t="s">
        <v>33</v>
      </c>
      <c r="C405" t="s">
        <v>23</v>
      </c>
      <c r="D405" t="s">
        <v>24</v>
      </c>
      <c r="E405">
        <v>200</v>
      </c>
      <c r="F405">
        <v>600</v>
      </c>
      <c r="G405" t="s">
        <v>27</v>
      </c>
      <c r="H405" t="s">
        <v>68</v>
      </c>
      <c r="I405">
        <v>4.8716522880720179</v>
      </c>
      <c r="J405">
        <v>10331.25</v>
      </c>
      <c r="K405">
        <v>1691.6666666666663</v>
      </c>
      <c r="L405">
        <v>2597.9166666666665</v>
      </c>
      <c r="M405">
        <v>6041.6666666666661</v>
      </c>
      <c r="N405">
        <v>23.574452549999997</v>
      </c>
      <c r="O405">
        <v>0.1637426900584795</v>
      </c>
      <c r="P405">
        <v>0.25146198830409355</v>
      </c>
      <c r="Q405">
        <v>0.25146198830409355</v>
      </c>
      <c r="R405">
        <v>1691.6666666666661</v>
      </c>
      <c r="S405">
        <v>2597.9166666666661</v>
      </c>
      <c r="T405">
        <v>2597.9166666666661</v>
      </c>
      <c r="U405">
        <v>18.047427789473684</v>
      </c>
      <c r="V405">
        <v>3.0530232010526301</v>
      </c>
      <c r="W405">
        <v>0.40552895029565011</v>
      </c>
    </row>
    <row r="406" spans="1:23" ht="13.75" hidden="1" x14ac:dyDescent="0.25">
      <c r="A406">
        <v>4</v>
      </c>
      <c r="B406" s="2" t="s">
        <v>33</v>
      </c>
      <c r="C406" t="s">
        <v>23</v>
      </c>
      <c r="D406" t="s">
        <v>24</v>
      </c>
      <c r="E406">
        <v>200</v>
      </c>
      <c r="F406">
        <v>150</v>
      </c>
      <c r="G406" t="s">
        <v>34</v>
      </c>
      <c r="H406" t="s">
        <v>69</v>
      </c>
      <c r="I406">
        <v>7.4877569392348073</v>
      </c>
      <c r="J406">
        <v>9172.3484848484859</v>
      </c>
      <c r="K406">
        <v>878.78787878787898</v>
      </c>
      <c r="L406">
        <v>1977.2727272727275</v>
      </c>
      <c r="M406">
        <v>6316.287878787879</v>
      </c>
      <c r="N406">
        <v>37.972002191964243</v>
      </c>
      <c r="O406">
        <v>9.5808383233532954E-2</v>
      </c>
      <c r="P406">
        <v>0.21556886227544911</v>
      </c>
      <c r="Q406">
        <v>0.21556886227544911</v>
      </c>
      <c r="R406">
        <v>878.78787878787909</v>
      </c>
      <c r="S406">
        <v>1977.2727272727275</v>
      </c>
      <c r="T406">
        <v>1977.2727272727275</v>
      </c>
      <c r="U406">
        <v>18.47002962446534</v>
      </c>
      <c r="V406">
        <v>1.6231238154833183</v>
      </c>
      <c r="W406">
        <v>0.70205258537430137</v>
      </c>
    </row>
    <row r="407" spans="1:23" ht="13.75" hidden="1" x14ac:dyDescent="0.25">
      <c r="A407">
        <v>4</v>
      </c>
      <c r="B407" s="2" t="s">
        <v>33</v>
      </c>
      <c r="C407" t="s">
        <v>23</v>
      </c>
      <c r="D407" t="s">
        <v>24</v>
      </c>
      <c r="E407">
        <v>150</v>
      </c>
      <c r="F407">
        <v>300</v>
      </c>
      <c r="G407" t="s">
        <v>25</v>
      </c>
      <c r="H407" t="s">
        <v>70</v>
      </c>
      <c r="I407">
        <v>4.7496811702925736</v>
      </c>
      <c r="J407">
        <v>6870.833333333333</v>
      </c>
      <c r="K407">
        <v>920.83333333333337</v>
      </c>
      <c r="L407">
        <v>1558.3333333333333</v>
      </c>
      <c r="M407">
        <v>4391.6666666666661</v>
      </c>
      <c r="N407">
        <v>48.300640259615314</v>
      </c>
      <c r="O407">
        <v>0.13402061855670105</v>
      </c>
      <c r="P407">
        <v>0.22680412371134021</v>
      </c>
      <c r="Q407">
        <v>0.22680412371134021</v>
      </c>
      <c r="R407">
        <v>920.83333333333348</v>
      </c>
      <c r="S407">
        <v>1558.3333333333333</v>
      </c>
      <c r="T407">
        <v>1558.3333333333333</v>
      </c>
      <c r="U407">
        <v>29.498498814432956</v>
      </c>
      <c r="V407">
        <v>2.7163200991623686</v>
      </c>
      <c r="W407">
        <v>0.59450223987167217</v>
      </c>
    </row>
    <row r="408" spans="1:23" ht="13.75" hidden="1" x14ac:dyDescent="0.25">
      <c r="A408">
        <v>4</v>
      </c>
      <c r="B408" s="2" t="s">
        <v>33</v>
      </c>
      <c r="C408" t="s">
        <v>23</v>
      </c>
      <c r="D408" t="s">
        <v>24</v>
      </c>
      <c r="E408">
        <v>250</v>
      </c>
      <c r="F408">
        <v>600</v>
      </c>
      <c r="G408" t="s">
        <v>25</v>
      </c>
      <c r="H408" t="s">
        <v>71</v>
      </c>
      <c r="I408">
        <v>4.18285071267817</v>
      </c>
      <c r="J408">
        <v>10971.153846153848</v>
      </c>
      <c r="K408">
        <v>1880.7692307692309</v>
      </c>
      <c r="L408">
        <v>2742.7884615384614</v>
      </c>
      <c r="M408">
        <v>6347.5961538461552</v>
      </c>
      <c r="N408">
        <v>61.411370212499897</v>
      </c>
      <c r="O408">
        <v>0.17142857142857143</v>
      </c>
      <c r="P408">
        <v>0.24999999999999997</v>
      </c>
      <c r="Q408">
        <v>0.24999999999999997</v>
      </c>
      <c r="R408">
        <v>1880.7692307692309</v>
      </c>
      <c r="S408">
        <v>2742.7884615384614</v>
      </c>
      <c r="T408">
        <v>2742.7884615384614</v>
      </c>
      <c r="U408">
        <v>36.989087849999926</v>
      </c>
      <c r="V408">
        <v>6.9567938302499872</v>
      </c>
      <c r="W408">
        <v>0.32788270617172255</v>
      </c>
    </row>
    <row r="409" spans="1:23" ht="13.75" hidden="1" x14ac:dyDescent="0.25">
      <c r="A409">
        <v>4</v>
      </c>
      <c r="B409" s="2" t="s">
        <v>33</v>
      </c>
      <c r="C409" t="s">
        <v>23</v>
      </c>
      <c r="D409" t="s">
        <v>24</v>
      </c>
      <c r="E409">
        <v>150</v>
      </c>
      <c r="F409">
        <v>600</v>
      </c>
      <c r="G409" t="s">
        <v>35</v>
      </c>
      <c r="H409" t="s">
        <v>72</v>
      </c>
      <c r="I409">
        <v>4.1899849962490618</v>
      </c>
      <c r="J409">
        <v>15050.862068965516</v>
      </c>
      <c r="K409">
        <v>3143.5344827586205</v>
      </c>
      <c r="L409">
        <v>3524.5689655172414</v>
      </c>
      <c r="M409">
        <v>8382.758620689654</v>
      </c>
      <c r="N409">
        <v>48.514561998787869</v>
      </c>
      <c r="O409">
        <v>0.20886075949367086</v>
      </c>
      <c r="P409">
        <v>0.23417721518987342</v>
      </c>
      <c r="Q409">
        <v>0.23417721518987342</v>
      </c>
      <c r="R409">
        <v>3143.53448275862</v>
      </c>
      <c r="S409">
        <v>3524.5689655172409</v>
      </c>
      <c r="T409">
        <v>3524.5689655172409</v>
      </c>
      <c r="U409">
        <v>34.168704616455685</v>
      </c>
      <c r="V409">
        <v>10.741050119302209</v>
      </c>
      <c r="W409">
        <v>0.23941400035844346</v>
      </c>
    </row>
    <row r="410" spans="1:23" ht="13.75" hidden="1" x14ac:dyDescent="0.25">
      <c r="A410">
        <v>4</v>
      </c>
      <c r="B410" s="2" t="s">
        <v>33</v>
      </c>
      <c r="C410" t="s">
        <v>23</v>
      </c>
      <c r="D410" t="s">
        <v>24</v>
      </c>
      <c r="E410">
        <v>150</v>
      </c>
      <c r="F410">
        <v>600</v>
      </c>
      <c r="G410" t="s">
        <v>34</v>
      </c>
      <c r="H410" t="s">
        <v>73</v>
      </c>
      <c r="I410">
        <v>4.0489122280570147</v>
      </c>
      <c r="J410">
        <v>7509.9137931034493</v>
      </c>
      <c r="K410">
        <v>846.98275862068965</v>
      </c>
      <c r="L410">
        <v>2597.4137931034488</v>
      </c>
      <c r="M410">
        <v>4065.5172413793102</v>
      </c>
      <c r="N410">
        <v>52.750700881999983</v>
      </c>
      <c r="O410">
        <v>0.11278195488721804</v>
      </c>
      <c r="P410">
        <v>0.34586466165413537</v>
      </c>
      <c r="Q410">
        <v>0.34586466165413537</v>
      </c>
      <c r="R410">
        <v>846.98275862068976</v>
      </c>
      <c r="S410">
        <v>2597.4137931034488</v>
      </c>
      <c r="T410">
        <v>2597.4137931034488</v>
      </c>
      <c r="U410">
        <v>25.004418528571421</v>
      </c>
      <c r="V410">
        <v>2.1178311383035711</v>
      </c>
      <c r="W410">
        <v>0.46366238176085373</v>
      </c>
    </row>
    <row r="411" spans="1:23" ht="13.75" hidden="1" x14ac:dyDescent="0.25">
      <c r="A411">
        <v>4</v>
      </c>
      <c r="B411" s="2" t="s">
        <v>33</v>
      </c>
      <c r="C411" t="s">
        <v>23</v>
      </c>
      <c r="D411" t="s">
        <v>24</v>
      </c>
      <c r="E411">
        <v>200</v>
      </c>
      <c r="F411">
        <v>600</v>
      </c>
      <c r="G411" t="s">
        <v>35</v>
      </c>
      <c r="H411" t="s">
        <v>74</v>
      </c>
      <c r="I411">
        <v>6.2979576144035994</v>
      </c>
      <c r="J411">
        <v>11847.972972972972</v>
      </c>
      <c r="K411">
        <v>1523.3108108108108</v>
      </c>
      <c r="L411">
        <v>2933.7837837837837</v>
      </c>
      <c r="M411">
        <v>7390.8783783783774</v>
      </c>
      <c r="N411">
        <v>27.762780191582483</v>
      </c>
      <c r="O411">
        <v>0.12857142857142859</v>
      </c>
      <c r="P411">
        <v>0.24761904761904763</v>
      </c>
      <c r="Q411">
        <v>0.24761904761904763</v>
      </c>
      <c r="R411">
        <v>1523.3108108108108</v>
      </c>
      <c r="S411">
        <v>2933.7837837837837</v>
      </c>
      <c r="T411">
        <v>2933.7837837837837</v>
      </c>
      <c r="U411">
        <v>15.912230299134198</v>
      </c>
      <c r="V411">
        <v>2.4239272438782464</v>
      </c>
      <c r="W411">
        <v>0.45714516404978056</v>
      </c>
    </row>
    <row r="412" spans="1:23" ht="13.75" hidden="1" x14ac:dyDescent="0.25">
      <c r="A412">
        <v>4</v>
      </c>
      <c r="B412" s="2" t="s">
        <v>33</v>
      </c>
      <c r="C412" t="s">
        <v>23</v>
      </c>
      <c r="D412" t="s">
        <v>24</v>
      </c>
      <c r="E412">
        <v>250</v>
      </c>
      <c r="F412">
        <v>300</v>
      </c>
      <c r="G412" t="s">
        <v>25</v>
      </c>
      <c r="H412" t="s">
        <v>75</v>
      </c>
      <c r="I412">
        <v>7.5913953488372092</v>
      </c>
      <c r="J412">
        <v>17234.848484848484</v>
      </c>
      <c r="K412">
        <v>1083.3333333333339</v>
      </c>
      <c r="L412">
        <v>3348.4848484848485</v>
      </c>
      <c r="M412">
        <v>12803.030303030302</v>
      </c>
      <c r="N412">
        <v>84.915780266666701</v>
      </c>
      <c r="O412">
        <v>6.2857142857142889E-2</v>
      </c>
      <c r="P412">
        <v>0.19428571428571431</v>
      </c>
      <c r="Q412">
        <v>0.19428571428571431</v>
      </c>
      <c r="R412">
        <v>1083.3333333333339</v>
      </c>
      <c r="S412">
        <v>3348.484848484849</v>
      </c>
      <c r="T412">
        <v>3348.484848484849</v>
      </c>
      <c r="U412">
        <v>26.687816655238123</v>
      </c>
      <c r="V412">
        <v>2.8911801376507982</v>
      </c>
      <c r="W412">
        <v>0.37880228571428576</v>
      </c>
    </row>
    <row r="413" spans="1:23" ht="13.75" hidden="1" x14ac:dyDescent="0.25">
      <c r="A413">
        <v>4</v>
      </c>
      <c r="B413" s="2" t="s">
        <v>33</v>
      </c>
      <c r="C413" t="s">
        <v>23</v>
      </c>
      <c r="D413" t="s">
        <v>24</v>
      </c>
      <c r="E413">
        <v>150</v>
      </c>
      <c r="F413">
        <v>300</v>
      </c>
      <c r="G413" t="s">
        <v>34</v>
      </c>
      <c r="H413" t="s">
        <v>76</v>
      </c>
      <c r="I413">
        <v>3.9861965491372833</v>
      </c>
      <c r="J413">
        <v>5873.7499999999991</v>
      </c>
      <c r="K413">
        <v>369.99999999999989</v>
      </c>
      <c r="L413">
        <v>2034.9999999999998</v>
      </c>
      <c r="M413">
        <v>3468.7499999999995</v>
      </c>
      <c r="N413">
        <v>72.479928593749946</v>
      </c>
      <c r="O413">
        <v>6.2992125984251954E-2</v>
      </c>
      <c r="P413">
        <v>0.34645669291338582</v>
      </c>
      <c r="Q413">
        <v>0.34645669291338582</v>
      </c>
      <c r="R413">
        <v>369.99999999999983</v>
      </c>
      <c r="S413">
        <v>2034.9999999999995</v>
      </c>
      <c r="T413">
        <v>2034.9999999999995</v>
      </c>
      <c r="U413">
        <v>18.262659173228332</v>
      </c>
      <c r="V413">
        <v>0.67571838940944795</v>
      </c>
      <c r="W413">
        <v>0.58363550240613993</v>
      </c>
    </row>
    <row r="414" spans="1:23" ht="13.75" hidden="1" x14ac:dyDescent="0.25">
      <c r="A414">
        <v>4</v>
      </c>
      <c r="B414" s="2" t="s">
        <v>33</v>
      </c>
      <c r="C414" t="s">
        <v>23</v>
      </c>
      <c r="D414" t="s">
        <v>24</v>
      </c>
      <c r="E414">
        <v>200</v>
      </c>
      <c r="F414">
        <v>150</v>
      </c>
      <c r="G414" t="s">
        <v>25</v>
      </c>
      <c r="H414" t="s">
        <v>77</v>
      </c>
      <c r="I414">
        <v>5.3874006001500376</v>
      </c>
      <c r="J414">
        <v>12329.032258064517</v>
      </c>
      <c r="K414">
        <v>880.64516129032268</v>
      </c>
      <c r="L414">
        <v>2201.6129032258063</v>
      </c>
      <c r="M414">
        <v>9246.7741935483864</v>
      </c>
      <c r="N414">
        <v>56.885309506493449</v>
      </c>
      <c r="O414">
        <v>7.1428571428571438E-2</v>
      </c>
      <c r="P414">
        <v>0.17857142857142855</v>
      </c>
      <c r="Q414">
        <v>0.17857142857142855</v>
      </c>
      <c r="R414">
        <v>880.64516129032279</v>
      </c>
      <c r="S414">
        <v>2201.6129032258063</v>
      </c>
      <c r="T414">
        <v>2201.6129032258063</v>
      </c>
      <c r="U414">
        <v>19.378512029684586</v>
      </c>
      <c r="V414">
        <v>1.7065592851948044</v>
      </c>
      <c r="W414">
        <v>0.37579304029304028</v>
      </c>
    </row>
    <row r="415" spans="1:23" ht="13.75" hidden="1" x14ac:dyDescent="0.25">
      <c r="A415">
        <v>4</v>
      </c>
      <c r="B415" s="2" t="s">
        <v>33</v>
      </c>
      <c r="C415" t="s">
        <v>23</v>
      </c>
      <c r="D415" t="s">
        <v>24</v>
      </c>
      <c r="E415">
        <v>200</v>
      </c>
      <c r="F415">
        <v>450</v>
      </c>
      <c r="G415" t="s">
        <v>27</v>
      </c>
      <c r="H415" t="s">
        <v>78</v>
      </c>
      <c r="I415">
        <v>4.048403975993998</v>
      </c>
      <c r="J415">
        <v>9663.461538461539</v>
      </c>
      <c r="K415">
        <v>1875.0000000000005</v>
      </c>
      <c r="L415">
        <v>2163.461538461539</v>
      </c>
      <c r="M415">
        <v>5625.0000000000009</v>
      </c>
      <c r="N415">
        <v>32.155801917307691</v>
      </c>
      <c r="O415">
        <v>0.19402985074626869</v>
      </c>
      <c r="P415">
        <v>0.22388059701492538</v>
      </c>
      <c r="Q415">
        <v>0.22388059701492538</v>
      </c>
      <c r="R415">
        <v>1875.0000000000007</v>
      </c>
      <c r="S415">
        <v>2163.461538461539</v>
      </c>
      <c r="T415">
        <v>2163.461538461539</v>
      </c>
      <c r="U415">
        <v>20.534028052238806</v>
      </c>
      <c r="V415">
        <v>3.8501302597947777</v>
      </c>
      <c r="W415">
        <v>0.36028781255015241</v>
      </c>
    </row>
    <row r="416" spans="1:23" ht="13.75" hidden="1" x14ac:dyDescent="0.25">
      <c r="A416">
        <v>4</v>
      </c>
      <c r="B416" s="2" t="s">
        <v>33</v>
      </c>
      <c r="C416" t="s">
        <v>23</v>
      </c>
      <c r="D416" t="s">
        <v>24</v>
      </c>
      <c r="E416">
        <v>150</v>
      </c>
      <c r="F416">
        <v>300</v>
      </c>
      <c r="G416" t="s">
        <v>27</v>
      </c>
      <c r="H416" t="s">
        <v>79</v>
      </c>
      <c r="I416">
        <v>5.0839403600900219</v>
      </c>
      <c r="J416">
        <v>8463.3064516129052</v>
      </c>
      <c r="K416">
        <v>1217.7419354838707</v>
      </c>
      <c r="L416">
        <v>2191.9354838709683</v>
      </c>
      <c r="M416">
        <v>5053.6290322580653</v>
      </c>
      <c r="N416">
        <v>36.961333471999986</v>
      </c>
      <c r="O416">
        <v>0.1438848920863309</v>
      </c>
      <c r="P416">
        <v>0.25899280575539568</v>
      </c>
      <c r="Q416">
        <v>0.25899280575539568</v>
      </c>
      <c r="R416">
        <v>1217.741935483871</v>
      </c>
      <c r="S416">
        <v>2191.9354838709683</v>
      </c>
      <c r="T416">
        <v>2191.9354838709683</v>
      </c>
      <c r="U416">
        <v>25.759922158992794</v>
      </c>
      <c r="V416">
        <v>3.136893746780574</v>
      </c>
      <c r="W416">
        <v>0.51660526942684248</v>
      </c>
    </row>
    <row r="417" spans="1:23" ht="13.75" hidden="1" x14ac:dyDescent="0.25">
      <c r="A417">
        <v>4</v>
      </c>
      <c r="B417" s="2" t="s">
        <v>33</v>
      </c>
      <c r="C417" t="s">
        <v>23</v>
      </c>
      <c r="D417" t="s">
        <v>24</v>
      </c>
      <c r="E417">
        <v>150</v>
      </c>
      <c r="F417">
        <v>600</v>
      </c>
      <c r="G417" t="s">
        <v>27</v>
      </c>
      <c r="H417" t="s">
        <v>80</v>
      </c>
      <c r="I417">
        <v>4.7851725431357846</v>
      </c>
      <c r="J417">
        <v>8232.9545454545441</v>
      </c>
      <c r="K417">
        <v>1001.8939393939393</v>
      </c>
      <c r="L417">
        <v>1873.1060606060605</v>
      </c>
      <c r="M417">
        <v>5357.954545454546</v>
      </c>
      <c r="N417">
        <v>42.476051485714336</v>
      </c>
      <c r="O417">
        <v>0.12169312169312169</v>
      </c>
      <c r="P417">
        <v>0.22751322751322753</v>
      </c>
      <c r="Q417">
        <v>0.22751322751322753</v>
      </c>
      <c r="R417">
        <v>1001.8939393939394</v>
      </c>
      <c r="S417">
        <v>1873.1060606060607</v>
      </c>
      <c r="T417">
        <v>1873.1060606060607</v>
      </c>
      <c r="U417">
        <v>22.444530129251728</v>
      </c>
      <c r="V417">
        <v>2.2487038709041975</v>
      </c>
      <c r="W417">
        <v>0.49985073576882849</v>
      </c>
    </row>
    <row r="418" spans="1:23" ht="13.75" hidden="1" x14ac:dyDescent="0.25">
      <c r="A418">
        <v>4</v>
      </c>
      <c r="B418" s="2" t="s">
        <v>33</v>
      </c>
      <c r="C418" t="s">
        <v>23</v>
      </c>
      <c r="D418" t="s">
        <v>24</v>
      </c>
      <c r="E418">
        <v>250</v>
      </c>
      <c r="F418">
        <v>600</v>
      </c>
      <c r="G418" t="s">
        <v>34</v>
      </c>
      <c r="H418" t="s">
        <v>81</v>
      </c>
      <c r="I418">
        <v>3.9610652663165791</v>
      </c>
      <c r="J418">
        <v>4808.467741935483</v>
      </c>
      <c r="K418">
        <v>453.62903225806451</v>
      </c>
      <c r="L418">
        <v>816.53225806451599</v>
      </c>
      <c r="M418">
        <v>3538.3064516129034</v>
      </c>
      <c r="N418">
        <v>56.313070253333279</v>
      </c>
      <c r="O418">
        <v>9.4339622641509441E-2</v>
      </c>
      <c r="P418">
        <v>0.169811320754717</v>
      </c>
      <c r="Q418">
        <v>0.169811320754717</v>
      </c>
      <c r="R418">
        <v>453.62903225806446</v>
      </c>
      <c r="S418">
        <v>816.5322580645161</v>
      </c>
      <c r="T418">
        <v>816.5322580645161</v>
      </c>
      <c r="U418">
        <v>26.562768987421361</v>
      </c>
      <c r="V418">
        <v>1.2049643189858479</v>
      </c>
      <c r="W418">
        <v>0.70844109014675061</v>
      </c>
    </row>
    <row r="419" spans="1:23" ht="13.75" hidden="1" x14ac:dyDescent="0.25">
      <c r="A419">
        <v>4</v>
      </c>
      <c r="B419" s="2" t="s">
        <v>33</v>
      </c>
      <c r="C419" t="s">
        <v>23</v>
      </c>
      <c r="D419" t="s">
        <v>24</v>
      </c>
      <c r="E419">
        <v>150</v>
      </c>
      <c r="F419">
        <v>450</v>
      </c>
      <c r="G419" t="s">
        <v>34</v>
      </c>
      <c r="H419" t="s">
        <v>82</v>
      </c>
      <c r="I419">
        <v>5.4626575393848453</v>
      </c>
      <c r="J419">
        <v>19170.220588235294</v>
      </c>
      <c r="K419">
        <v>1806.6176470588234</v>
      </c>
      <c r="L419">
        <v>3211.7647058823536</v>
      </c>
      <c r="M419">
        <v>14151.838235294115</v>
      </c>
      <c r="N419">
        <v>31.535157554320957</v>
      </c>
      <c r="O419">
        <v>9.4240837696335081E-2</v>
      </c>
      <c r="P419">
        <v>0.16753926701570684</v>
      </c>
      <c r="Q419">
        <v>0.16753926701570684</v>
      </c>
      <c r="R419">
        <v>1806.6176470588234</v>
      </c>
      <c r="S419">
        <v>3211.7647058823536</v>
      </c>
      <c r="T419">
        <v>3211.7647058823536</v>
      </c>
      <c r="U419">
        <v>16.297514290866769</v>
      </c>
      <c r="V419">
        <v>2.944337692107327</v>
      </c>
      <c r="W419">
        <v>0.24506162890760083</v>
      </c>
    </row>
    <row r="420" spans="1:23" ht="13.75" hidden="1" x14ac:dyDescent="0.25">
      <c r="A420">
        <v>4</v>
      </c>
      <c r="B420" s="2" t="s">
        <v>33</v>
      </c>
      <c r="C420" t="s">
        <v>23</v>
      </c>
      <c r="D420" t="s">
        <v>24</v>
      </c>
      <c r="E420">
        <v>250</v>
      </c>
      <c r="F420">
        <v>450</v>
      </c>
      <c r="G420" t="s">
        <v>34</v>
      </c>
      <c r="H420" t="s">
        <v>83</v>
      </c>
      <c r="I420">
        <v>5.0866297824456108</v>
      </c>
      <c r="J420">
        <v>6422.4137931034493</v>
      </c>
      <c r="K420">
        <v>905.1724137931036</v>
      </c>
      <c r="L420">
        <v>1379.3103448275861</v>
      </c>
      <c r="M420">
        <v>4137.9310344827582</v>
      </c>
      <c r="N420">
        <v>38.098906711904739</v>
      </c>
      <c r="O420">
        <v>0.14093959731543626</v>
      </c>
      <c r="P420">
        <v>0.21476510067114091</v>
      </c>
      <c r="Q420">
        <v>0.21476510067114091</v>
      </c>
      <c r="R420">
        <v>905.1724137931036</v>
      </c>
      <c r="S420">
        <v>1379.3103448275861</v>
      </c>
      <c r="T420">
        <v>1379.3103448275861</v>
      </c>
      <c r="U420">
        <v>20.223336692713318</v>
      </c>
      <c r="V420">
        <v>1.8305606489093955</v>
      </c>
      <c r="W420">
        <v>0.68113045247889137</v>
      </c>
    </row>
    <row r="421" spans="1:23" ht="13.75" hidden="1" x14ac:dyDescent="0.25">
      <c r="A421">
        <v>4</v>
      </c>
      <c r="B421" s="2" t="s">
        <v>33</v>
      </c>
      <c r="C421" t="s">
        <v>23</v>
      </c>
      <c r="D421" t="s">
        <v>24</v>
      </c>
      <c r="E421">
        <v>150</v>
      </c>
      <c r="F421">
        <v>300</v>
      </c>
      <c r="G421" t="s">
        <v>35</v>
      </c>
      <c r="H421" t="s">
        <v>84</v>
      </c>
      <c r="I421">
        <v>5.7177156789197285</v>
      </c>
      <c r="J421">
        <v>14523.387096774193</v>
      </c>
      <c r="K421">
        <v>1335.4838709677422</v>
      </c>
      <c r="L421">
        <v>3422.177419354839</v>
      </c>
      <c r="M421">
        <v>9765.7258064516136</v>
      </c>
      <c r="N421">
        <v>47.900072413020787</v>
      </c>
      <c r="O421">
        <v>9.1954022988505787E-2</v>
      </c>
      <c r="P421">
        <v>0.23563218390804602</v>
      </c>
      <c r="Q421">
        <v>0.23563218390804602</v>
      </c>
      <c r="R421">
        <v>1335.4838709677424</v>
      </c>
      <c r="S421">
        <v>3422.1774193548395</v>
      </c>
      <c r="T421">
        <v>3422.1774193548395</v>
      </c>
      <c r="U421">
        <v>18.704484267720296</v>
      </c>
      <c r="V421">
        <v>2.4979537054310343</v>
      </c>
      <c r="W421">
        <v>0.33857360208784487</v>
      </c>
    </row>
    <row r="422" spans="1:23" ht="13.75" hidden="1" x14ac:dyDescent="0.25">
      <c r="A422">
        <v>4</v>
      </c>
      <c r="B422" s="2" t="s">
        <v>33</v>
      </c>
      <c r="C422" t="s">
        <v>23</v>
      </c>
      <c r="D422" t="s">
        <v>24</v>
      </c>
      <c r="E422">
        <v>250</v>
      </c>
      <c r="F422">
        <v>450</v>
      </c>
      <c r="G422" t="s">
        <v>27</v>
      </c>
      <c r="H422" t="s">
        <v>85</v>
      </c>
      <c r="I422">
        <v>4.4175000000000004</v>
      </c>
      <c r="J422">
        <v>6960.546875</v>
      </c>
      <c r="K422">
        <v>764.45312500000011</v>
      </c>
      <c r="L422">
        <v>1247.2656250000002</v>
      </c>
      <c r="M422">
        <v>4948.828125</v>
      </c>
      <c r="N422">
        <v>41.711348273684202</v>
      </c>
      <c r="O422">
        <v>0.10982658959537574</v>
      </c>
      <c r="P422">
        <v>0.17919075144508673</v>
      </c>
      <c r="Q422">
        <v>0.17919075144508673</v>
      </c>
      <c r="R422">
        <v>764.45312500000011</v>
      </c>
      <c r="S422">
        <v>1247.2656250000002</v>
      </c>
      <c r="T422">
        <v>1247.2656250000002</v>
      </c>
      <c r="U422">
        <v>23.268648270850537</v>
      </c>
      <c r="V422">
        <v>1.7787790885177543</v>
      </c>
      <c r="W422">
        <v>0.54579763174139961</v>
      </c>
    </row>
    <row r="423" spans="1:23" ht="13.75" hidden="1" x14ac:dyDescent="0.25">
      <c r="A423">
        <v>4</v>
      </c>
      <c r="B423" s="2" t="s">
        <v>33</v>
      </c>
      <c r="C423" t="s">
        <v>23</v>
      </c>
      <c r="D423" t="s">
        <v>24</v>
      </c>
      <c r="E423">
        <v>250</v>
      </c>
      <c r="F423">
        <v>150</v>
      </c>
      <c r="G423" t="s">
        <v>25</v>
      </c>
      <c r="H423" t="s">
        <v>86</v>
      </c>
      <c r="I423">
        <v>6.4753282070517626</v>
      </c>
      <c r="J423">
        <v>16207.187500000004</v>
      </c>
      <c r="K423">
        <v>1643.1250000000002</v>
      </c>
      <c r="L423">
        <v>4107.8125000000009</v>
      </c>
      <c r="M423">
        <v>10456.25</v>
      </c>
      <c r="N423">
        <v>21.657249676363627</v>
      </c>
      <c r="O423">
        <v>0.10138248847926266</v>
      </c>
      <c r="P423">
        <v>0.25345622119815669</v>
      </c>
      <c r="Q423">
        <v>0.25345622119815669</v>
      </c>
      <c r="R423">
        <v>1643.1250000000002</v>
      </c>
      <c r="S423">
        <v>4107.8125000000009</v>
      </c>
      <c r="T423">
        <v>4107.8125000000009</v>
      </c>
      <c r="U423">
        <v>10.45555174193548</v>
      </c>
      <c r="V423">
        <v>1.7179778455967738</v>
      </c>
      <c r="W423">
        <v>0.34359954545256632</v>
      </c>
    </row>
    <row r="424" spans="1:23" ht="13.75" hidden="1" x14ac:dyDescent="0.25">
      <c r="A424">
        <v>4</v>
      </c>
      <c r="B424" s="2" t="s">
        <v>33</v>
      </c>
      <c r="C424" t="s">
        <v>23</v>
      </c>
      <c r="D424" t="s">
        <v>24</v>
      </c>
      <c r="E424">
        <v>200</v>
      </c>
      <c r="F424">
        <v>150</v>
      </c>
      <c r="G424" t="s">
        <v>35</v>
      </c>
      <c r="H424" t="s">
        <v>87</v>
      </c>
      <c r="I424">
        <v>4.3822580645161286</v>
      </c>
      <c r="J424">
        <v>17043.359375000004</v>
      </c>
      <c r="K424">
        <v>1799.6093750000002</v>
      </c>
      <c r="L424">
        <v>4446.0937500000009</v>
      </c>
      <c r="M424">
        <v>10797.65625</v>
      </c>
      <c r="N424">
        <v>58.247447661764717</v>
      </c>
      <c r="O424">
        <v>0.10559006211180125</v>
      </c>
      <c r="P424">
        <v>0.2608695652173913</v>
      </c>
      <c r="Q424">
        <v>0.2608695652173913</v>
      </c>
      <c r="R424">
        <v>1799.609375</v>
      </c>
      <c r="S424">
        <v>4446.09375</v>
      </c>
      <c r="T424">
        <v>4446.09375</v>
      </c>
      <c r="U424">
        <v>32.2641396273292</v>
      </c>
      <c r="V424">
        <v>5.8062848149650632</v>
      </c>
      <c r="W424">
        <v>0.22112670703946063</v>
      </c>
    </row>
    <row r="425" spans="1:23" ht="13.75" hidden="1" x14ac:dyDescent="0.25">
      <c r="A425">
        <v>4</v>
      </c>
      <c r="B425" s="2" t="s">
        <v>33</v>
      </c>
      <c r="C425" t="s">
        <v>23</v>
      </c>
      <c r="D425" t="s">
        <v>24</v>
      </c>
      <c r="E425">
        <v>200</v>
      </c>
      <c r="F425">
        <v>450</v>
      </c>
      <c r="G425" t="s">
        <v>34</v>
      </c>
      <c r="H425" t="s">
        <v>88</v>
      </c>
      <c r="I425">
        <v>6.2145536384096021</v>
      </c>
      <c r="J425">
        <v>9695.689655172413</v>
      </c>
      <c r="K425">
        <v>1615.9482758620688</v>
      </c>
      <c r="L425">
        <v>3021.1206896551726</v>
      </c>
      <c r="M425">
        <v>5058.6206896551721</v>
      </c>
      <c r="N425">
        <v>33.320834149758426</v>
      </c>
      <c r="O425">
        <v>0.16666666666666666</v>
      </c>
      <c r="P425">
        <v>0.31159420289855072</v>
      </c>
      <c r="Q425">
        <v>0.31159420289855072</v>
      </c>
      <c r="R425">
        <v>1615.9482758620691</v>
      </c>
      <c r="S425">
        <v>3021.1206896551726</v>
      </c>
      <c r="T425">
        <v>3021.1206896551726</v>
      </c>
      <c r="U425">
        <v>23.007242627214147</v>
      </c>
      <c r="V425">
        <v>3.7178514055787004</v>
      </c>
      <c r="W425">
        <v>0.55122599001310746</v>
      </c>
    </row>
    <row r="426" spans="1:23" ht="13.75" hidden="1" x14ac:dyDescent="0.25">
      <c r="A426">
        <v>4</v>
      </c>
      <c r="B426" s="2" t="s">
        <v>33</v>
      </c>
      <c r="C426" t="s">
        <v>23</v>
      </c>
      <c r="D426" t="s">
        <v>24</v>
      </c>
      <c r="E426">
        <v>200</v>
      </c>
      <c r="F426">
        <v>600</v>
      </c>
      <c r="G426" t="s">
        <v>34</v>
      </c>
      <c r="H426" t="s">
        <v>89</v>
      </c>
      <c r="I426">
        <v>5.9311890472618156</v>
      </c>
      <c r="J426">
        <v>7481.2500000000018</v>
      </c>
      <c r="K426">
        <v>935.15625000000023</v>
      </c>
      <c r="L426">
        <v>1825.7812500000002</v>
      </c>
      <c r="M426">
        <v>4720.3125000000009</v>
      </c>
      <c r="N426">
        <v>66.476874307359253</v>
      </c>
      <c r="O426">
        <v>0.125</v>
      </c>
      <c r="P426">
        <v>0.24404761904761901</v>
      </c>
      <c r="Q426">
        <v>0.24404761904761901</v>
      </c>
      <c r="R426">
        <v>935.15625000000023</v>
      </c>
      <c r="S426">
        <v>1825.7812500000002</v>
      </c>
      <c r="T426">
        <v>1825.7812500000002</v>
      </c>
      <c r="U426">
        <v>37.451760173160146</v>
      </c>
      <c r="V426">
        <v>3.5023247599431802</v>
      </c>
      <c r="W426">
        <v>0.68181421295173406</v>
      </c>
    </row>
    <row r="427" spans="1:23" ht="13.75" hidden="1" x14ac:dyDescent="0.25">
      <c r="A427">
        <v>4</v>
      </c>
      <c r="B427" s="2" t="s">
        <v>33</v>
      </c>
      <c r="C427" t="s">
        <v>23</v>
      </c>
      <c r="D427" t="s">
        <v>24</v>
      </c>
      <c r="E427">
        <v>200</v>
      </c>
      <c r="F427">
        <v>450</v>
      </c>
      <c r="G427" t="s">
        <v>35</v>
      </c>
      <c r="H427" t="s">
        <v>90</v>
      </c>
      <c r="I427">
        <v>5.9614966241560383</v>
      </c>
      <c r="J427">
        <v>12077.41935483871</v>
      </c>
      <c r="K427">
        <v>2012.9032258064519</v>
      </c>
      <c r="L427">
        <v>2322.5806451612902</v>
      </c>
      <c r="M427">
        <v>7741.9354838709669</v>
      </c>
      <c r="N427">
        <v>58.281979467132835</v>
      </c>
      <c r="O427">
        <v>0.16666666666666669</v>
      </c>
      <c r="P427">
        <v>0.19230769230769229</v>
      </c>
      <c r="Q427">
        <v>0.19230769230769229</v>
      </c>
      <c r="R427">
        <v>2012.9032258064519</v>
      </c>
      <c r="S427">
        <v>2322.5806451612902</v>
      </c>
      <c r="T427">
        <v>2322.5806451612902</v>
      </c>
      <c r="U427">
        <v>35.014367509323996</v>
      </c>
      <c r="V427">
        <v>7.0480533309090898</v>
      </c>
      <c r="W427">
        <v>0.42450186965811959</v>
      </c>
    </row>
    <row r="428" spans="1:23" ht="13.75" hidden="1" x14ac:dyDescent="0.25">
      <c r="A428">
        <v>4</v>
      </c>
      <c r="B428" s="2" t="s">
        <v>33</v>
      </c>
      <c r="C428" t="s">
        <v>23</v>
      </c>
      <c r="D428" t="s">
        <v>24</v>
      </c>
      <c r="E428">
        <v>150</v>
      </c>
      <c r="F428">
        <v>150</v>
      </c>
      <c r="G428" t="s">
        <v>34</v>
      </c>
      <c r="H428" t="s">
        <v>91</v>
      </c>
      <c r="I428">
        <v>6.0976406601650401</v>
      </c>
      <c r="J428">
        <v>7192.9054054054059</v>
      </c>
      <c r="K428">
        <v>857.43243243243228</v>
      </c>
      <c r="L428">
        <v>1667.22972972973</v>
      </c>
      <c r="M428">
        <v>4668.2432432432433</v>
      </c>
      <c r="N428">
        <v>42.175667458333315</v>
      </c>
      <c r="O428">
        <v>0.119205298013245</v>
      </c>
      <c r="P428">
        <v>0.23178807947019867</v>
      </c>
      <c r="Q428">
        <v>0.23178807947019867</v>
      </c>
      <c r="R428">
        <v>857.43243243243239</v>
      </c>
      <c r="S428">
        <v>1667.22972972973</v>
      </c>
      <c r="T428">
        <v>1667.22972972973</v>
      </c>
      <c r="U428">
        <v>23.546814089403952</v>
      </c>
      <c r="V428">
        <v>2.0189802080711905</v>
      </c>
      <c r="W428">
        <v>0.72904767575577123</v>
      </c>
    </row>
    <row r="429" spans="1:23" ht="13.75" hidden="1" x14ac:dyDescent="0.25">
      <c r="A429">
        <v>4</v>
      </c>
      <c r="B429" s="2" t="s">
        <v>33</v>
      </c>
      <c r="C429" t="s">
        <v>23</v>
      </c>
      <c r="D429" t="s">
        <v>24</v>
      </c>
      <c r="E429">
        <v>150</v>
      </c>
      <c r="F429">
        <v>150</v>
      </c>
      <c r="G429" t="s">
        <v>27</v>
      </c>
      <c r="H429" t="s">
        <v>92</v>
      </c>
      <c r="I429">
        <v>5.3030195048762181</v>
      </c>
      <c r="J429">
        <v>13000</v>
      </c>
      <c r="K429">
        <v>1452.9411764705885</v>
      </c>
      <c r="L429">
        <v>2905.8823529411766</v>
      </c>
      <c r="M429">
        <v>8641.1764705882379</v>
      </c>
      <c r="N429">
        <v>36.939837443684212</v>
      </c>
      <c r="O429">
        <v>0.11176470588235296</v>
      </c>
      <c r="P429">
        <v>0.22352941176470587</v>
      </c>
      <c r="Q429">
        <v>0.22352941176470587</v>
      </c>
      <c r="R429">
        <v>1452.9411764705885</v>
      </c>
      <c r="S429">
        <v>2905.8823529411761</v>
      </c>
      <c r="T429">
        <v>2905.8823529411761</v>
      </c>
      <c r="U429">
        <v>20.950952579999999</v>
      </c>
      <c r="V429">
        <v>3.044050168976471</v>
      </c>
      <c r="W429">
        <v>0.35081513647642676</v>
      </c>
    </row>
    <row r="430" spans="1:23" ht="13.75" hidden="1" x14ac:dyDescent="0.25">
      <c r="A430">
        <v>4</v>
      </c>
      <c r="B430" s="2" t="s">
        <v>33</v>
      </c>
      <c r="C430" t="s">
        <v>23</v>
      </c>
      <c r="D430" t="s">
        <v>24</v>
      </c>
      <c r="E430">
        <v>150</v>
      </c>
      <c r="F430">
        <v>450</v>
      </c>
      <c r="G430" t="s">
        <v>27</v>
      </c>
      <c r="H430" t="s">
        <v>93</v>
      </c>
      <c r="I430">
        <v>6.5283214553638409</v>
      </c>
      <c r="J430">
        <v>8173.7068965517246</v>
      </c>
      <c r="K430">
        <v>889.65517241379325</v>
      </c>
      <c r="L430">
        <v>1834.9137931034479</v>
      </c>
      <c r="M430">
        <v>5449.1379310344828</v>
      </c>
      <c r="N430">
        <v>104.5872373178571</v>
      </c>
      <c r="O430">
        <v>0.10884353741496601</v>
      </c>
      <c r="P430">
        <v>0.22448979591836732</v>
      </c>
      <c r="Q430">
        <v>0.22448979591836732</v>
      </c>
      <c r="R430">
        <v>889.65517241379337</v>
      </c>
      <c r="S430">
        <v>1834.9137931034481</v>
      </c>
      <c r="T430">
        <v>1834.9137931034481</v>
      </c>
      <c r="U430">
        <v>55.953508723032066</v>
      </c>
      <c r="V430">
        <v>4.9779328450145783</v>
      </c>
      <c r="W430">
        <v>0.68688008056435879</v>
      </c>
    </row>
    <row r="431" spans="1:23" ht="13.75" hidden="1" x14ac:dyDescent="0.25">
      <c r="A431">
        <v>4</v>
      </c>
      <c r="B431" s="2" t="s">
        <v>33</v>
      </c>
      <c r="C431" t="s">
        <v>23</v>
      </c>
      <c r="D431" t="s">
        <v>24</v>
      </c>
      <c r="E431">
        <v>250</v>
      </c>
      <c r="F431">
        <v>600</v>
      </c>
      <c r="G431" t="s">
        <v>35</v>
      </c>
      <c r="H431" t="s">
        <v>94</v>
      </c>
      <c r="I431">
        <v>6.1794898724681158</v>
      </c>
      <c r="J431">
        <v>12108.870967741934</v>
      </c>
      <c r="K431">
        <v>1541.1290322580649</v>
      </c>
      <c r="L431">
        <v>2715.322580645161</v>
      </c>
      <c r="M431">
        <v>7852.4193548387084</v>
      </c>
      <c r="N431">
        <v>54.063582523809494</v>
      </c>
      <c r="O431">
        <v>0.12727272727272732</v>
      </c>
      <c r="P431">
        <v>0.22424242424242424</v>
      </c>
      <c r="Q431">
        <v>0.22424242424242424</v>
      </c>
      <c r="R431">
        <v>1541.1290322580651</v>
      </c>
      <c r="S431">
        <v>2715.3225806451615</v>
      </c>
      <c r="T431">
        <v>2715.3225806451615</v>
      </c>
      <c r="U431">
        <v>32.816216524941716</v>
      </c>
      <c r="V431">
        <v>5.0574024015454544</v>
      </c>
      <c r="W431">
        <v>0.43888165168165166</v>
      </c>
    </row>
    <row r="432" spans="1:23" ht="13.75" hidden="1" x14ac:dyDescent="0.25">
      <c r="A432">
        <v>4</v>
      </c>
      <c r="B432" s="2" t="s">
        <v>33</v>
      </c>
      <c r="C432" t="s">
        <v>23</v>
      </c>
      <c r="D432" t="s">
        <v>24</v>
      </c>
      <c r="E432">
        <v>250</v>
      </c>
      <c r="F432">
        <v>300</v>
      </c>
      <c r="G432" t="s">
        <v>27</v>
      </c>
      <c r="H432" t="s">
        <v>95</v>
      </c>
      <c r="I432">
        <v>7.6741654163540893</v>
      </c>
      <c r="J432">
        <v>9703.3333333333339</v>
      </c>
      <c r="K432">
        <v>1571.6666666666665</v>
      </c>
      <c r="L432">
        <v>2118.3333333333335</v>
      </c>
      <c r="M432">
        <v>6013.3333333333339</v>
      </c>
      <c r="N432">
        <v>72.038743239751568</v>
      </c>
      <c r="O432">
        <v>0.16197183098591547</v>
      </c>
      <c r="P432">
        <v>0.21830985915492959</v>
      </c>
      <c r="Q432">
        <v>0.21830985915492959</v>
      </c>
      <c r="R432">
        <v>1571.6666666666665</v>
      </c>
      <c r="S432">
        <v>2118.3333333333335</v>
      </c>
      <c r="T432">
        <v>2118.3333333333335</v>
      </c>
      <c r="U432">
        <v>52.245882736418501</v>
      </c>
      <c r="V432">
        <v>8.2113112367404408</v>
      </c>
      <c r="W432">
        <v>0.68015619286133799</v>
      </c>
    </row>
    <row r="433" spans="1:23" ht="13.75" hidden="1" x14ac:dyDescent="0.25">
      <c r="A433">
        <v>4</v>
      </c>
      <c r="B433" s="2" t="s">
        <v>33</v>
      </c>
      <c r="C433" t="s">
        <v>23</v>
      </c>
      <c r="D433" t="s">
        <v>24</v>
      </c>
      <c r="E433">
        <v>250</v>
      </c>
      <c r="F433">
        <v>450</v>
      </c>
      <c r="G433" t="s">
        <v>25</v>
      </c>
      <c r="H433" t="s">
        <v>96</v>
      </c>
      <c r="I433">
        <v>7.5477044261065256</v>
      </c>
      <c r="J433">
        <v>8414.5161290322576</v>
      </c>
      <c r="K433">
        <v>1432.2580645161293</v>
      </c>
      <c r="L433">
        <v>1790.3225806451612</v>
      </c>
      <c r="M433">
        <v>5191.9354838709669</v>
      </c>
      <c r="N433">
        <v>59.921921531250014</v>
      </c>
      <c r="O433">
        <v>0.17021276595744683</v>
      </c>
      <c r="P433">
        <v>0.21276595744680851</v>
      </c>
      <c r="Q433">
        <v>0.21276595744680851</v>
      </c>
      <c r="R433">
        <v>1432.2580645161293</v>
      </c>
      <c r="S433">
        <v>1790.3225806451612</v>
      </c>
      <c r="T433">
        <v>1790.3225806451612</v>
      </c>
      <c r="U433">
        <v>39.035031625295524</v>
      </c>
      <c r="V433">
        <v>5.5908238843971656</v>
      </c>
      <c r="W433">
        <v>0.77140808894000368</v>
      </c>
    </row>
    <row r="434" spans="1:23" ht="13.75" x14ac:dyDescent="0.25">
      <c r="A434">
        <v>4</v>
      </c>
      <c r="B434" s="2" t="s">
        <v>33</v>
      </c>
      <c r="C434" t="s">
        <v>23</v>
      </c>
      <c r="D434" t="s">
        <v>24</v>
      </c>
      <c r="E434">
        <v>200</v>
      </c>
      <c r="F434">
        <v>300</v>
      </c>
      <c r="G434" t="s">
        <v>35</v>
      </c>
      <c r="H434" t="s">
        <v>56</v>
      </c>
      <c r="I434">
        <v>5.8085427606901732</v>
      </c>
      <c r="J434">
        <v>12927.083333333332</v>
      </c>
      <c r="K434">
        <v>2065.9722222222222</v>
      </c>
      <c r="L434">
        <v>3954.8611111111113</v>
      </c>
      <c r="M434">
        <v>6906.25</v>
      </c>
      <c r="N434">
        <v>16.123036191904738</v>
      </c>
      <c r="O434">
        <v>0.15981735159817353</v>
      </c>
      <c r="P434">
        <v>0.30593607305936077</v>
      </c>
      <c r="Q434">
        <v>0.30593607305936077</v>
      </c>
      <c r="R434">
        <v>2065.9722222222222</v>
      </c>
      <c r="S434">
        <v>3954.8611111111113</v>
      </c>
      <c r="T434">
        <v>3954.8611111111113</v>
      </c>
      <c r="U434">
        <v>11.176225780821904</v>
      </c>
      <c r="V434">
        <v>2.3089772012461918</v>
      </c>
      <c r="W434">
        <v>0.38642489147669679</v>
      </c>
    </row>
    <row r="435" spans="1:23" ht="13.75" hidden="1" x14ac:dyDescent="0.25">
      <c r="A435">
        <v>4</v>
      </c>
      <c r="B435" s="2" t="s">
        <v>33</v>
      </c>
      <c r="C435" t="s">
        <v>23</v>
      </c>
      <c r="D435" t="s">
        <v>24</v>
      </c>
      <c r="E435">
        <v>200</v>
      </c>
      <c r="F435">
        <v>450</v>
      </c>
      <c r="G435" t="s">
        <v>35</v>
      </c>
      <c r="H435" t="s">
        <v>90</v>
      </c>
      <c r="I435">
        <v>3.7386946736684172</v>
      </c>
      <c r="J435">
        <v>16929.72972972973</v>
      </c>
      <c r="K435">
        <v>2116.2162162162163</v>
      </c>
      <c r="L435">
        <v>5016.2162162162158</v>
      </c>
      <c r="M435">
        <v>9797.2972972972966</v>
      </c>
      <c r="N435">
        <v>45.239622495726415</v>
      </c>
      <c r="O435">
        <v>0.125</v>
      </c>
      <c r="P435">
        <v>0.29629629629629628</v>
      </c>
      <c r="Q435">
        <v>0.29629629629629628</v>
      </c>
      <c r="R435">
        <v>2116.2162162162158</v>
      </c>
      <c r="S435">
        <v>5016.2162162162149</v>
      </c>
      <c r="T435">
        <v>5016.2162162162149</v>
      </c>
      <c r="U435">
        <v>24.908720719373182</v>
      </c>
      <c r="V435">
        <v>5.2712238711538379</v>
      </c>
      <c r="W435">
        <v>0.18991900465537842</v>
      </c>
    </row>
    <row r="436" spans="1:23" ht="13.75" hidden="1" x14ac:dyDescent="0.25">
      <c r="A436">
        <v>4</v>
      </c>
      <c r="B436" s="2" t="s">
        <v>33</v>
      </c>
      <c r="C436" t="s">
        <v>23</v>
      </c>
      <c r="D436" t="s">
        <v>24</v>
      </c>
      <c r="E436">
        <v>150</v>
      </c>
      <c r="F436">
        <v>300</v>
      </c>
      <c r="G436" t="s">
        <v>25</v>
      </c>
      <c r="H436" t="s">
        <v>70</v>
      </c>
      <c r="I436">
        <v>2.8851369092273065</v>
      </c>
      <c r="J436">
        <v>8497.2222222222244</v>
      </c>
      <c r="K436">
        <v>950.34722222222251</v>
      </c>
      <c r="L436">
        <v>1788.8888888888891</v>
      </c>
      <c r="M436">
        <v>5757.9861111111131</v>
      </c>
      <c r="N436">
        <v>59.024066116577522</v>
      </c>
      <c r="O436">
        <v>0.1118421052631579</v>
      </c>
      <c r="P436">
        <v>0.21052631578947367</v>
      </c>
      <c r="Q436">
        <v>0.21052631578947367</v>
      </c>
      <c r="R436">
        <v>950.34722222222229</v>
      </c>
      <c r="S436">
        <v>1788.8888888888889</v>
      </c>
      <c r="T436">
        <v>1788.8888888888889</v>
      </c>
      <c r="U436">
        <v>35.470079009569368</v>
      </c>
      <c r="V436">
        <v>3.3708891058747001</v>
      </c>
      <c r="W436">
        <v>0.29200339558573846</v>
      </c>
    </row>
    <row r="437" spans="1:23" ht="13.75" hidden="1" x14ac:dyDescent="0.25">
      <c r="A437">
        <v>4</v>
      </c>
      <c r="B437" s="2" t="s">
        <v>33</v>
      </c>
      <c r="C437" t="s">
        <v>23</v>
      </c>
      <c r="D437" t="s">
        <v>24</v>
      </c>
      <c r="E437">
        <v>200</v>
      </c>
      <c r="F437">
        <v>600</v>
      </c>
      <c r="G437" t="s">
        <v>34</v>
      </c>
      <c r="H437" t="s">
        <v>89</v>
      </c>
      <c r="I437">
        <v>4.7560465116279067</v>
      </c>
      <c r="J437">
        <v>12174.479166666666</v>
      </c>
      <c r="K437">
        <v>1041.666666666667</v>
      </c>
      <c r="L437">
        <v>1953.1249999999998</v>
      </c>
      <c r="M437">
        <v>9179.6874999999982</v>
      </c>
      <c r="N437">
        <v>81.622909942857106</v>
      </c>
      <c r="O437">
        <v>8.5561497326203245E-2</v>
      </c>
      <c r="P437">
        <v>0.16042780748663102</v>
      </c>
      <c r="Q437">
        <v>0.16042780748663102</v>
      </c>
      <c r="R437">
        <v>1041.666666666667</v>
      </c>
      <c r="S437">
        <v>1953.125</v>
      </c>
      <c r="T437">
        <v>1953.125</v>
      </c>
      <c r="U437">
        <v>26.18916896562261</v>
      </c>
      <c r="V437">
        <v>2.7280384339190227</v>
      </c>
      <c r="W437">
        <v>0.33596509090909088</v>
      </c>
    </row>
    <row r="438" spans="1:23" ht="13.75" hidden="1" x14ac:dyDescent="0.25">
      <c r="A438">
        <v>4</v>
      </c>
      <c r="B438" s="2" t="s">
        <v>33</v>
      </c>
      <c r="C438" t="s">
        <v>23</v>
      </c>
      <c r="D438" t="s">
        <v>24</v>
      </c>
      <c r="E438">
        <v>150</v>
      </c>
      <c r="F438">
        <v>600</v>
      </c>
      <c r="G438" t="s">
        <v>27</v>
      </c>
      <c r="H438" t="s">
        <v>80</v>
      </c>
      <c r="I438">
        <v>4.0672730682670659</v>
      </c>
      <c r="J438">
        <v>7328.5714285714284</v>
      </c>
      <c r="K438">
        <v>1099.2857142857142</v>
      </c>
      <c r="L438">
        <v>1750.7142857142853</v>
      </c>
      <c r="M438">
        <v>4478.5714285714284</v>
      </c>
      <c r="N438">
        <v>26.381903935714277</v>
      </c>
      <c r="O438">
        <v>0.15000000000000002</v>
      </c>
      <c r="P438">
        <v>0.23888888888888887</v>
      </c>
      <c r="Q438">
        <v>0.23888888888888887</v>
      </c>
      <c r="R438">
        <v>1099.2857142857142</v>
      </c>
      <c r="S438">
        <v>1750.7142857142853</v>
      </c>
      <c r="T438">
        <v>1750.7142857142853</v>
      </c>
      <c r="U438">
        <v>16.687348874999994</v>
      </c>
      <c r="V438">
        <v>1.8344164227589277</v>
      </c>
      <c r="W438">
        <v>0.47729013393699288</v>
      </c>
    </row>
    <row r="439" spans="1:23" ht="13.75" hidden="1" x14ac:dyDescent="0.25">
      <c r="A439">
        <v>4</v>
      </c>
      <c r="B439" s="2" t="s">
        <v>33</v>
      </c>
      <c r="C439" t="s">
        <v>23</v>
      </c>
      <c r="D439" t="s">
        <v>24</v>
      </c>
      <c r="E439">
        <v>150</v>
      </c>
      <c r="F439">
        <v>150</v>
      </c>
      <c r="G439" t="s">
        <v>35</v>
      </c>
      <c r="H439" t="s">
        <v>67</v>
      </c>
      <c r="I439">
        <v>8.5629857464366097</v>
      </c>
      <c r="J439">
        <v>10625</v>
      </c>
      <c r="K439">
        <v>1629.1666666666665</v>
      </c>
      <c r="L439">
        <v>2762.5</v>
      </c>
      <c r="M439">
        <v>6233.3333333333339</v>
      </c>
      <c r="N439">
        <v>69.103531898550727</v>
      </c>
      <c r="O439">
        <v>0.15333333333333332</v>
      </c>
      <c r="P439">
        <v>0.26</v>
      </c>
      <c r="Q439">
        <v>0.26</v>
      </c>
      <c r="R439">
        <v>1629.1666666666665</v>
      </c>
      <c r="S439">
        <v>2762.5</v>
      </c>
      <c r="T439">
        <v>2762.5</v>
      </c>
      <c r="U439">
        <v>39.190222199999994</v>
      </c>
      <c r="V439">
        <v>6.3847403667499982</v>
      </c>
      <c r="W439">
        <v>0.69309814041745732</v>
      </c>
    </row>
    <row r="440" spans="1:23" ht="13.75" hidden="1" x14ac:dyDescent="0.25">
      <c r="A440">
        <v>4</v>
      </c>
      <c r="B440" s="2" t="s">
        <v>33</v>
      </c>
      <c r="C440" t="s">
        <v>23</v>
      </c>
      <c r="D440" t="s">
        <v>24</v>
      </c>
      <c r="E440">
        <v>250</v>
      </c>
      <c r="F440">
        <v>300</v>
      </c>
      <c r="G440" t="s">
        <v>25</v>
      </c>
      <c r="H440" t="s">
        <v>75</v>
      </c>
      <c r="I440">
        <v>6.7381845461365337</v>
      </c>
      <c r="J440">
        <v>16074.193548387097</v>
      </c>
      <c r="K440">
        <v>1809.677419354839</v>
      </c>
      <c r="L440">
        <v>3938.7096774193556</v>
      </c>
      <c r="M440">
        <v>10325.806451612903</v>
      </c>
      <c r="N440">
        <v>100.40833694117647</v>
      </c>
      <c r="O440">
        <v>0.11258278145695366</v>
      </c>
      <c r="P440">
        <v>0.24503311258278149</v>
      </c>
      <c r="Q440">
        <v>0.24503311258278149</v>
      </c>
      <c r="R440">
        <v>1809.677419354839</v>
      </c>
      <c r="S440">
        <v>3938.7096774193551</v>
      </c>
      <c r="T440">
        <v>3938.7096774193551</v>
      </c>
      <c r="U440">
        <v>58.405290913907287</v>
      </c>
      <c r="V440">
        <v>10.569473613774836</v>
      </c>
      <c r="W440">
        <v>0.3605057194461167</v>
      </c>
    </row>
    <row r="441" spans="1:23" ht="13.75" hidden="1" x14ac:dyDescent="0.25">
      <c r="A441">
        <v>4</v>
      </c>
      <c r="B441" s="2" t="s">
        <v>33</v>
      </c>
      <c r="C441" t="s">
        <v>23</v>
      </c>
      <c r="D441" t="s">
        <v>24</v>
      </c>
      <c r="E441">
        <v>150</v>
      </c>
      <c r="F441">
        <v>300</v>
      </c>
      <c r="G441" t="s">
        <v>34</v>
      </c>
      <c r="H441" t="s">
        <v>76</v>
      </c>
      <c r="I441">
        <v>7.0396511627906966</v>
      </c>
      <c r="J441">
        <v>10058.333333333334</v>
      </c>
      <c r="K441">
        <v>920.83333333333326</v>
      </c>
      <c r="L441">
        <v>2266.666666666667</v>
      </c>
      <c r="M441">
        <v>6870.8333333333339</v>
      </c>
      <c r="N441">
        <v>46.056633927692317</v>
      </c>
      <c r="O441">
        <v>9.1549295774647876E-2</v>
      </c>
      <c r="P441">
        <v>0.22535211267605637</v>
      </c>
      <c r="Q441">
        <v>0.22535211267605637</v>
      </c>
      <c r="R441">
        <v>920.83333333333314</v>
      </c>
      <c r="S441">
        <v>2266.6666666666665</v>
      </c>
      <c r="T441">
        <v>2266.6666666666665</v>
      </c>
      <c r="U441">
        <v>22.191854746478874</v>
      </c>
      <c r="V441">
        <v>2.0434999579049293</v>
      </c>
      <c r="W441">
        <v>0.60189892294946135</v>
      </c>
    </row>
    <row r="442" spans="1:23" ht="13.75" hidden="1" x14ac:dyDescent="0.25">
      <c r="A442">
        <v>4</v>
      </c>
      <c r="B442" s="2" t="s">
        <v>33</v>
      </c>
      <c r="C442" t="s">
        <v>23</v>
      </c>
      <c r="D442" t="s">
        <v>24</v>
      </c>
      <c r="E442">
        <v>200</v>
      </c>
      <c r="F442">
        <v>600</v>
      </c>
      <c r="G442" t="s">
        <v>27</v>
      </c>
      <c r="H442" t="s">
        <v>68</v>
      </c>
      <c r="I442">
        <v>3.6555795198799697</v>
      </c>
      <c r="J442">
        <v>10199.085365853662</v>
      </c>
      <c r="K442">
        <v>1133.2317073170739</v>
      </c>
      <c r="L442">
        <v>2428.3536585365864</v>
      </c>
      <c r="M442">
        <v>6637.5000000000018</v>
      </c>
      <c r="N442">
        <v>39.112118840816315</v>
      </c>
      <c r="O442">
        <v>0.11111111111111113</v>
      </c>
      <c r="P442">
        <v>0.23809523809523811</v>
      </c>
      <c r="Q442">
        <v>0.23809523809523811</v>
      </c>
      <c r="R442">
        <v>1133.2317073170736</v>
      </c>
      <c r="S442">
        <v>2428.3536585365864</v>
      </c>
      <c r="T442">
        <v>2428.3536585365864</v>
      </c>
      <c r="U442">
        <v>25.822815981859396</v>
      </c>
      <c r="V442">
        <v>2.9263233842857139</v>
      </c>
      <c r="W442">
        <v>0.30824316831606779</v>
      </c>
    </row>
    <row r="443" spans="1:23" ht="13.75" hidden="1" x14ac:dyDescent="0.25">
      <c r="A443">
        <v>4</v>
      </c>
      <c r="B443" s="2" t="s">
        <v>33</v>
      </c>
      <c r="C443" t="s">
        <v>23</v>
      </c>
      <c r="D443" t="s">
        <v>24</v>
      </c>
      <c r="E443">
        <v>150</v>
      </c>
      <c r="F443">
        <v>600</v>
      </c>
      <c r="G443" t="s">
        <v>35</v>
      </c>
      <c r="H443" t="s">
        <v>72</v>
      </c>
      <c r="I443">
        <v>8.1412659414853703</v>
      </c>
      <c r="J443">
        <v>11322.794117647061</v>
      </c>
      <c r="K443">
        <v>1301.4705882352941</v>
      </c>
      <c r="L443">
        <v>2798.1617647058824</v>
      </c>
      <c r="M443">
        <v>7223.1617647058847</v>
      </c>
      <c r="N443">
        <v>64.301512219999992</v>
      </c>
      <c r="O443">
        <v>0.11494252873563217</v>
      </c>
      <c r="P443">
        <v>0.24712643678160914</v>
      </c>
      <c r="Q443">
        <v>0.24712643678160914</v>
      </c>
      <c r="R443">
        <v>1301.4705882352939</v>
      </c>
      <c r="S443">
        <v>2798.161764705882</v>
      </c>
      <c r="T443">
        <v>2798.161764705882</v>
      </c>
      <c r="U443">
        <v>38.074737295019148</v>
      </c>
      <c r="V443">
        <v>4.9553150744252852</v>
      </c>
      <c r="W443">
        <v>0.61835344146771132</v>
      </c>
    </row>
    <row r="444" spans="1:23" ht="13.75" hidden="1" x14ac:dyDescent="0.25">
      <c r="A444">
        <v>4</v>
      </c>
      <c r="B444" s="2" t="s">
        <v>33</v>
      </c>
      <c r="C444" t="s">
        <v>23</v>
      </c>
      <c r="D444" t="s">
        <v>24</v>
      </c>
      <c r="E444">
        <v>250</v>
      </c>
      <c r="F444">
        <v>600</v>
      </c>
      <c r="G444" t="s">
        <v>35</v>
      </c>
      <c r="H444" t="s">
        <v>94</v>
      </c>
      <c r="I444">
        <v>5.4954032258064505</v>
      </c>
      <c r="J444">
        <v>11659.558823529409</v>
      </c>
      <c r="K444">
        <v>1708.0882352941173</v>
      </c>
      <c r="L444">
        <v>2525</v>
      </c>
      <c r="M444">
        <v>7426.4705882352937</v>
      </c>
      <c r="N444">
        <v>32.057312735968374</v>
      </c>
      <c r="O444">
        <v>0.1464968152866242</v>
      </c>
      <c r="P444">
        <v>0.21656050955414016</v>
      </c>
      <c r="Q444">
        <v>0.21656050955414016</v>
      </c>
      <c r="R444">
        <v>1708.0882352941173</v>
      </c>
      <c r="S444">
        <v>2525</v>
      </c>
      <c r="T444">
        <v>2525</v>
      </c>
      <c r="U444">
        <v>21.873151173132598</v>
      </c>
      <c r="V444">
        <v>3.7361272187637513</v>
      </c>
      <c r="W444">
        <v>0.40533667231526938</v>
      </c>
    </row>
    <row r="445" spans="1:23" ht="13.75" hidden="1" x14ac:dyDescent="0.25">
      <c r="A445">
        <v>4</v>
      </c>
      <c r="B445" s="2" t="s">
        <v>33</v>
      </c>
      <c r="C445" t="s">
        <v>23</v>
      </c>
      <c r="D445" t="s">
        <v>24</v>
      </c>
      <c r="E445">
        <v>200</v>
      </c>
      <c r="F445">
        <v>150</v>
      </c>
      <c r="G445" t="s">
        <v>25</v>
      </c>
      <c r="H445" t="s">
        <v>77</v>
      </c>
      <c r="I445">
        <v>5.8832483120780195</v>
      </c>
      <c r="J445">
        <v>12020.955882352939</v>
      </c>
      <c r="K445">
        <v>1250.7352941176468</v>
      </c>
      <c r="L445">
        <v>2918.3823529411757</v>
      </c>
      <c r="M445">
        <v>7851.8382352941171</v>
      </c>
      <c r="N445">
        <v>55.740051168888897</v>
      </c>
      <c r="O445">
        <v>0.10404624277456646</v>
      </c>
      <c r="P445">
        <v>0.24277456647398843</v>
      </c>
      <c r="Q445">
        <v>0.24277456647398843</v>
      </c>
      <c r="R445">
        <v>1250.7352941176468</v>
      </c>
      <c r="S445">
        <v>2918.3823529411761</v>
      </c>
      <c r="T445">
        <v>2918.3823529411761</v>
      </c>
      <c r="U445">
        <v>29.430516189595377</v>
      </c>
      <c r="V445">
        <v>3.6809785322427744</v>
      </c>
      <c r="W445">
        <v>0.42089777201617601</v>
      </c>
    </row>
    <row r="446" spans="1:23" ht="13.75" hidden="1" x14ac:dyDescent="0.25">
      <c r="A446">
        <v>4</v>
      </c>
      <c r="B446" s="2" t="s">
        <v>33</v>
      </c>
      <c r="C446" t="s">
        <v>23</v>
      </c>
      <c r="D446" t="s">
        <v>24</v>
      </c>
      <c r="E446">
        <v>150</v>
      </c>
      <c r="F446">
        <v>450</v>
      </c>
      <c r="G446" t="s">
        <v>34</v>
      </c>
      <c r="H446" t="s">
        <v>82</v>
      </c>
      <c r="I446">
        <v>4.5198987246811706</v>
      </c>
      <c r="J446">
        <v>11264.516129032256</v>
      </c>
      <c r="K446">
        <v>1486.2903225806451</v>
      </c>
      <c r="L446">
        <v>3207.2580645161293</v>
      </c>
      <c r="M446">
        <v>6570.9677419354821</v>
      </c>
      <c r="N446">
        <v>73.066304828947338</v>
      </c>
      <c r="O446">
        <v>0.13194444444444448</v>
      </c>
      <c r="P446">
        <v>0.28472222222222227</v>
      </c>
      <c r="Q446">
        <v>0.28472222222222227</v>
      </c>
      <c r="R446">
        <v>1486.2903225806454</v>
      </c>
      <c r="S446">
        <v>3207.2580645161293</v>
      </c>
      <c r="T446">
        <v>3207.2580645161293</v>
      </c>
      <c r="U446">
        <v>45.978689684027763</v>
      </c>
      <c r="V446">
        <v>6.8337681522309008</v>
      </c>
      <c r="W446">
        <v>0.34507588774341363</v>
      </c>
    </row>
    <row r="447" spans="1:23" ht="13.75" hidden="1" x14ac:dyDescent="0.25">
      <c r="A447">
        <v>4</v>
      </c>
      <c r="B447" s="2" t="s">
        <v>33</v>
      </c>
      <c r="C447" t="s">
        <v>23</v>
      </c>
      <c r="D447" t="s">
        <v>24</v>
      </c>
      <c r="E447">
        <v>200</v>
      </c>
      <c r="F447">
        <v>450</v>
      </c>
      <c r="G447" t="s">
        <v>25</v>
      </c>
      <c r="H447" t="s">
        <v>43</v>
      </c>
      <c r="I447">
        <v>5.2291541635408851</v>
      </c>
      <c r="J447">
        <v>7717.4242424242439</v>
      </c>
      <c r="K447">
        <v>1012.1212121212126</v>
      </c>
      <c r="L447">
        <v>1454.9242424242423</v>
      </c>
      <c r="M447">
        <v>5250.3787878787889</v>
      </c>
      <c r="N447">
        <v>60.931132143749998</v>
      </c>
      <c r="O447">
        <v>0.13114754098360659</v>
      </c>
      <c r="P447">
        <v>0.18852459016393439</v>
      </c>
      <c r="Q447">
        <v>0.18852459016393439</v>
      </c>
      <c r="R447">
        <v>1012.1212121212125</v>
      </c>
      <c r="S447">
        <v>1454.9242424242423</v>
      </c>
      <c r="T447">
        <v>1454.9242424242423</v>
      </c>
      <c r="U447">
        <v>43.229827696721323</v>
      </c>
      <c r="V447">
        <v>4.3753825608196752</v>
      </c>
      <c r="W447">
        <v>0.58271677691681678</v>
      </c>
    </row>
    <row r="448" spans="1:23" ht="13.75" hidden="1" x14ac:dyDescent="0.25">
      <c r="A448">
        <v>4</v>
      </c>
      <c r="B448" s="2" t="s">
        <v>33</v>
      </c>
      <c r="C448" t="s">
        <v>23</v>
      </c>
      <c r="D448" t="s">
        <v>24</v>
      </c>
      <c r="E448">
        <v>150</v>
      </c>
      <c r="F448">
        <v>600</v>
      </c>
      <c r="G448" t="s">
        <v>25</v>
      </c>
      <c r="H448" t="s">
        <v>62</v>
      </c>
      <c r="I448">
        <v>5.1101987996999254</v>
      </c>
      <c r="J448">
        <v>12375</v>
      </c>
      <c r="K448">
        <v>1540</v>
      </c>
      <c r="L448">
        <v>2969.9999999999995</v>
      </c>
      <c r="M448">
        <v>7865</v>
      </c>
      <c r="N448">
        <v>69.449096071428542</v>
      </c>
      <c r="O448">
        <v>0.12444444444444444</v>
      </c>
      <c r="P448">
        <v>0.23999999999999996</v>
      </c>
      <c r="Q448">
        <v>0.23999999999999996</v>
      </c>
      <c r="R448">
        <v>1540</v>
      </c>
      <c r="S448">
        <v>2969.9999999999995</v>
      </c>
      <c r="T448">
        <v>2969.9999999999995</v>
      </c>
      <c r="U448">
        <v>61.732529841269795</v>
      </c>
      <c r="V448">
        <v>9.5068095955555485</v>
      </c>
      <c r="W448">
        <v>0.35513300749429783</v>
      </c>
    </row>
    <row r="449" spans="1:23" ht="13.75" hidden="1" x14ac:dyDescent="0.25">
      <c r="A449">
        <v>4</v>
      </c>
      <c r="B449" s="2" t="s">
        <v>33</v>
      </c>
      <c r="C449" t="s">
        <v>23</v>
      </c>
      <c r="D449" t="s">
        <v>24</v>
      </c>
      <c r="E449">
        <v>250</v>
      </c>
      <c r="F449">
        <v>300</v>
      </c>
      <c r="G449" t="s">
        <v>35</v>
      </c>
      <c r="H449" t="s">
        <v>60</v>
      </c>
      <c r="I449">
        <v>7.0051987996999232</v>
      </c>
      <c r="J449">
        <v>8957.6923076923085</v>
      </c>
      <c r="K449">
        <v>922.11538461538464</v>
      </c>
      <c r="L449">
        <v>1778.3653846153845</v>
      </c>
      <c r="M449">
        <v>6257.211538461539</v>
      </c>
      <c r="N449">
        <v>23.080006582467515</v>
      </c>
      <c r="O449">
        <v>0.10294117647058823</v>
      </c>
      <c r="P449">
        <v>0.19852941176470587</v>
      </c>
      <c r="Q449">
        <v>0.19852941176470587</v>
      </c>
      <c r="R449">
        <v>922.11538461538464</v>
      </c>
      <c r="S449">
        <v>1778.3653846153848</v>
      </c>
      <c r="T449">
        <v>1778.3653846153848</v>
      </c>
      <c r="U449">
        <v>16.695394268716559</v>
      </c>
      <c r="V449">
        <v>1.5395079907403058</v>
      </c>
      <c r="W449">
        <v>0.67254720979514926</v>
      </c>
    </row>
    <row r="450" spans="1:23" ht="13.75" hidden="1" x14ac:dyDescent="0.25">
      <c r="A450">
        <v>4</v>
      </c>
      <c r="B450" s="2" t="s">
        <v>33</v>
      </c>
      <c r="C450" t="s">
        <v>23</v>
      </c>
      <c r="D450" t="s">
        <v>24</v>
      </c>
      <c r="E450">
        <v>200</v>
      </c>
      <c r="F450">
        <v>150</v>
      </c>
      <c r="G450" t="s">
        <v>27</v>
      </c>
      <c r="H450" t="s">
        <v>57</v>
      </c>
      <c r="I450">
        <v>3.69635408852213</v>
      </c>
      <c r="J450">
        <v>9473.4375000000018</v>
      </c>
      <c r="K450">
        <v>1612.5000000000002</v>
      </c>
      <c r="L450">
        <v>2418.7500000000005</v>
      </c>
      <c r="M450">
        <v>5442.1875000000009</v>
      </c>
      <c r="N450">
        <v>35.069573824999985</v>
      </c>
      <c r="O450">
        <v>0.1702127659574468</v>
      </c>
      <c r="P450">
        <v>0.25531914893617025</v>
      </c>
      <c r="Q450">
        <v>0.25531914893617025</v>
      </c>
      <c r="R450">
        <v>1612.5000000000002</v>
      </c>
      <c r="S450">
        <v>2418.7500000000009</v>
      </c>
      <c r="T450">
        <v>2418.7500000000009</v>
      </c>
      <c r="U450">
        <v>28.510037787234019</v>
      </c>
      <c r="V450">
        <v>4.5972435931914868</v>
      </c>
      <c r="W450">
        <v>0.33555554846158336</v>
      </c>
    </row>
    <row r="451" spans="1:23" ht="13.75" hidden="1" x14ac:dyDescent="0.25">
      <c r="A451">
        <v>4</v>
      </c>
      <c r="B451" s="2" t="s">
        <v>33</v>
      </c>
      <c r="C451" t="s">
        <v>23</v>
      </c>
      <c r="D451" t="s">
        <v>24</v>
      </c>
      <c r="E451">
        <v>250</v>
      </c>
      <c r="F451">
        <v>450</v>
      </c>
      <c r="G451" t="s">
        <v>35</v>
      </c>
      <c r="H451" t="s">
        <v>63</v>
      </c>
      <c r="I451">
        <v>4.6752963240810193</v>
      </c>
      <c r="J451">
        <v>11618.092105263157</v>
      </c>
      <c r="K451">
        <v>2468.0921052631584</v>
      </c>
      <c r="L451">
        <v>3491.447368421052</v>
      </c>
      <c r="M451">
        <v>5658.5526315789466</v>
      </c>
      <c r="N451">
        <v>18.596228078611635</v>
      </c>
      <c r="O451">
        <v>0.21243523316062182</v>
      </c>
      <c r="P451">
        <v>0.30051813471502592</v>
      </c>
      <c r="Q451">
        <v>0.30051813471502592</v>
      </c>
      <c r="R451">
        <v>2468.0921052631584</v>
      </c>
      <c r="S451">
        <v>3491.4473684210525</v>
      </c>
      <c r="T451">
        <v>3491.4473684210525</v>
      </c>
      <c r="U451">
        <v>17.255031473096864</v>
      </c>
      <c r="V451">
        <v>4.2587006954817701</v>
      </c>
      <c r="W451">
        <v>0.34607703246630472</v>
      </c>
    </row>
    <row r="452" spans="1:23" ht="13.75" hidden="1" x14ac:dyDescent="0.25">
      <c r="A452">
        <v>4</v>
      </c>
      <c r="B452" s="2" t="s">
        <v>33</v>
      </c>
      <c r="C452" t="s">
        <v>23</v>
      </c>
      <c r="D452" t="s">
        <v>24</v>
      </c>
      <c r="E452">
        <v>150</v>
      </c>
      <c r="F452">
        <v>450</v>
      </c>
      <c r="G452" t="s">
        <v>35</v>
      </c>
      <c r="H452" t="s">
        <v>65</v>
      </c>
      <c r="I452">
        <v>6.6331451612903214</v>
      </c>
      <c r="J452">
        <v>14494.117647058823</v>
      </c>
      <c r="K452">
        <v>1811.7647058823529</v>
      </c>
      <c r="L452">
        <v>3376.4705882352946</v>
      </c>
      <c r="M452">
        <v>9305.8823529411784</v>
      </c>
      <c r="N452">
        <v>20.243946329144368</v>
      </c>
      <c r="O452">
        <v>0.125</v>
      </c>
      <c r="P452">
        <v>0.23295454545454547</v>
      </c>
      <c r="Q452">
        <v>0.23295454545454547</v>
      </c>
      <c r="R452">
        <v>1811.7647058823532</v>
      </c>
      <c r="S452">
        <v>3376.4705882352946</v>
      </c>
      <c r="T452">
        <v>3376.4705882352946</v>
      </c>
      <c r="U452">
        <v>12.841309238636352</v>
      </c>
      <c r="V452">
        <v>2.3265430855882334</v>
      </c>
      <c r="W452">
        <v>0.39357379163175527</v>
      </c>
    </row>
    <row r="453" spans="1:23" ht="13.75" hidden="1" x14ac:dyDescent="0.25">
      <c r="A453">
        <v>4</v>
      </c>
      <c r="B453" s="2" t="s">
        <v>33</v>
      </c>
      <c r="C453" t="s">
        <v>23</v>
      </c>
      <c r="D453" t="s">
        <v>24</v>
      </c>
      <c r="E453">
        <v>250</v>
      </c>
      <c r="F453">
        <v>300</v>
      </c>
      <c r="G453" t="s">
        <v>27</v>
      </c>
      <c r="H453" t="s">
        <v>95</v>
      </c>
      <c r="I453">
        <v>5.9887096774193544</v>
      </c>
      <c r="J453">
        <v>8154.5454545454522</v>
      </c>
      <c r="K453">
        <v>1045.4545454545453</v>
      </c>
      <c r="L453">
        <v>1672.7272727272727</v>
      </c>
      <c r="M453">
        <v>5436.3636363636351</v>
      </c>
      <c r="N453">
        <v>45.878472576</v>
      </c>
      <c r="O453">
        <v>0.12820512820512822</v>
      </c>
      <c r="P453">
        <v>0.20512820512820518</v>
      </c>
      <c r="Q453">
        <v>0.20512820512820518</v>
      </c>
      <c r="R453">
        <v>1045.4545454545455</v>
      </c>
      <c r="S453">
        <v>1672.7272727272727</v>
      </c>
      <c r="T453">
        <v>1672.7272727272727</v>
      </c>
      <c r="U453">
        <v>30.328317207692319</v>
      </c>
      <c r="V453">
        <v>3.1706877080769242</v>
      </c>
      <c r="W453">
        <v>0.63158521235660103</v>
      </c>
    </row>
    <row r="454" spans="1:23" ht="13.75" hidden="1" x14ac:dyDescent="0.25">
      <c r="A454">
        <v>4</v>
      </c>
      <c r="B454" s="2" t="s">
        <v>33</v>
      </c>
      <c r="C454" t="s">
        <v>23</v>
      </c>
      <c r="D454" t="s">
        <v>24</v>
      </c>
      <c r="E454">
        <v>150</v>
      </c>
      <c r="F454">
        <v>300</v>
      </c>
      <c r="G454" t="s">
        <v>27</v>
      </c>
      <c r="H454" t="s">
        <v>79</v>
      </c>
      <c r="I454">
        <v>4.4592123030757671</v>
      </c>
      <c r="J454">
        <v>8060.8695652173938</v>
      </c>
      <c r="K454">
        <v>1017.3913043478265</v>
      </c>
      <c r="L454">
        <v>1760.8695652173922</v>
      </c>
      <c r="M454">
        <v>5282.6086956521749</v>
      </c>
      <c r="N454">
        <v>33.972210778076906</v>
      </c>
      <c r="O454">
        <v>0.12621359223300974</v>
      </c>
      <c r="P454">
        <v>0.21844660194174761</v>
      </c>
      <c r="Q454">
        <v>0.21844660194174761</v>
      </c>
      <c r="R454">
        <v>1017.3913043478266</v>
      </c>
      <c r="S454">
        <v>1760.8695652173922</v>
      </c>
      <c r="T454">
        <v>1760.8695652173922</v>
      </c>
      <c r="U454">
        <v>27.018728614563095</v>
      </c>
      <c r="V454">
        <v>2.7488619546990294</v>
      </c>
      <c r="W454">
        <v>0.47574551971326134</v>
      </c>
    </row>
    <row r="455" spans="1:23" ht="13.75" hidden="1" x14ac:dyDescent="0.25">
      <c r="A455">
        <v>4</v>
      </c>
      <c r="B455" s="2" t="s">
        <v>33</v>
      </c>
      <c r="C455" t="s">
        <v>23</v>
      </c>
      <c r="D455" t="s">
        <v>24</v>
      </c>
      <c r="E455">
        <v>150</v>
      </c>
      <c r="F455">
        <v>150</v>
      </c>
      <c r="G455" t="s">
        <v>34</v>
      </c>
      <c r="H455" t="s">
        <v>91</v>
      </c>
      <c r="I455">
        <v>7.3165022505626407</v>
      </c>
      <c r="J455">
        <v>6642.857142857144</v>
      </c>
      <c r="K455">
        <v>928.57142857142878</v>
      </c>
      <c r="L455">
        <v>1250.0000000000002</v>
      </c>
      <c r="M455">
        <v>4464.2857142857147</v>
      </c>
      <c r="N455">
        <v>36.205332725274758</v>
      </c>
      <c r="O455">
        <v>0.13978494623655915</v>
      </c>
      <c r="P455">
        <v>0.18817204301075269</v>
      </c>
      <c r="Q455">
        <v>0.18817204301075269</v>
      </c>
      <c r="R455">
        <v>928.57142857142867</v>
      </c>
      <c r="S455">
        <v>1250</v>
      </c>
      <c r="T455">
        <v>1250</v>
      </c>
      <c r="U455">
        <v>24.948396774193576</v>
      </c>
      <c r="V455">
        <v>2.3166368433179754</v>
      </c>
      <c r="W455">
        <v>0.94721168921262555</v>
      </c>
    </row>
    <row r="456" spans="1:23" ht="13.75" hidden="1" x14ac:dyDescent="0.25">
      <c r="A456">
        <v>4</v>
      </c>
      <c r="B456" s="2" t="s">
        <v>33</v>
      </c>
      <c r="C456" t="s">
        <v>23</v>
      </c>
      <c r="D456" t="s">
        <v>24</v>
      </c>
      <c r="E456">
        <v>150</v>
      </c>
      <c r="F456">
        <v>150</v>
      </c>
      <c r="G456" t="s">
        <v>27</v>
      </c>
      <c r="H456" t="s">
        <v>92</v>
      </c>
      <c r="I456">
        <v>5.7682033008252072</v>
      </c>
      <c r="J456">
        <v>13012.195121951221</v>
      </c>
      <c r="K456">
        <v>1951.8292682926829</v>
      </c>
      <c r="L456">
        <v>2957.3170731707323</v>
      </c>
      <c r="M456">
        <v>8103.0487804878048</v>
      </c>
      <c r="N456">
        <v>31.71929222597403</v>
      </c>
      <c r="O456">
        <v>0.15</v>
      </c>
      <c r="P456">
        <v>0.22727272727272732</v>
      </c>
      <c r="Q456">
        <v>0.22727272727272732</v>
      </c>
      <c r="R456">
        <v>1951.8292682926831</v>
      </c>
      <c r="S456">
        <v>2957.3170731707328</v>
      </c>
      <c r="T456">
        <v>2957.3170731707328</v>
      </c>
      <c r="U456">
        <v>25.0094419474026</v>
      </c>
      <c r="V456">
        <v>4.8814160776607149</v>
      </c>
      <c r="W456">
        <v>0.38123120597393961</v>
      </c>
    </row>
    <row r="457" spans="1:23" ht="13.75" hidden="1" x14ac:dyDescent="0.25">
      <c r="A457">
        <v>4</v>
      </c>
      <c r="B457" s="2" t="s">
        <v>33</v>
      </c>
      <c r="C457" t="s">
        <v>23</v>
      </c>
      <c r="D457" t="s">
        <v>24</v>
      </c>
      <c r="E457">
        <v>250</v>
      </c>
      <c r="F457">
        <v>600</v>
      </c>
      <c r="G457" t="s">
        <v>27</v>
      </c>
      <c r="H457" t="s">
        <v>53</v>
      </c>
      <c r="I457">
        <v>6.4882201800450092</v>
      </c>
      <c r="J457">
        <v>6225</v>
      </c>
      <c r="K457">
        <v>825</v>
      </c>
      <c r="L457">
        <v>1325</v>
      </c>
      <c r="M457">
        <v>4075</v>
      </c>
      <c r="N457">
        <v>29.051742419999989</v>
      </c>
      <c r="O457">
        <v>0.13253012048192772</v>
      </c>
      <c r="P457">
        <v>0.21285140562248997</v>
      </c>
      <c r="Q457">
        <v>0.21285140562248997</v>
      </c>
      <c r="R457">
        <v>825.00000000000011</v>
      </c>
      <c r="S457">
        <v>1325</v>
      </c>
      <c r="T457">
        <v>1325</v>
      </c>
      <c r="U457">
        <v>16.161463134136543</v>
      </c>
      <c r="V457">
        <v>1.3333207085662651</v>
      </c>
      <c r="W457">
        <v>0.89636455499417</v>
      </c>
    </row>
    <row r="458" spans="1:23" ht="13.75" hidden="1" x14ac:dyDescent="0.25">
      <c r="A458">
        <v>4</v>
      </c>
      <c r="B458" s="2" t="s">
        <v>33</v>
      </c>
      <c r="C458" t="s">
        <v>23</v>
      </c>
      <c r="D458" t="s">
        <v>24</v>
      </c>
      <c r="E458">
        <v>150</v>
      </c>
      <c r="F458">
        <v>450</v>
      </c>
      <c r="G458" t="s">
        <v>25</v>
      </c>
      <c r="H458" t="s">
        <v>41</v>
      </c>
      <c r="I458">
        <v>5.3169542385596396</v>
      </c>
      <c r="J458">
        <v>6694.3181818181829</v>
      </c>
      <c r="K458">
        <v>1297.3484848484845</v>
      </c>
      <c r="L458">
        <v>1764.3939393939395</v>
      </c>
      <c r="M458">
        <v>3632.5757575757575</v>
      </c>
      <c r="N458">
        <v>47.63723474618179</v>
      </c>
      <c r="O458">
        <v>0.19379844961240306</v>
      </c>
      <c r="P458">
        <v>0.26356589147286819</v>
      </c>
      <c r="Q458">
        <v>0.26356589147286819</v>
      </c>
      <c r="R458">
        <v>1297.3484848484845</v>
      </c>
      <c r="S458">
        <v>1764.3939393939393</v>
      </c>
      <c r="T458">
        <v>1764.3939393939393</v>
      </c>
      <c r="U458">
        <v>36.26865879069765</v>
      </c>
      <c r="V458">
        <v>4.7053089529598262</v>
      </c>
      <c r="W458">
        <v>0.68305397517262512</v>
      </c>
    </row>
    <row r="459" spans="1:23" ht="13.75" hidden="1" x14ac:dyDescent="0.25">
      <c r="A459">
        <v>4</v>
      </c>
      <c r="B459" s="2" t="s">
        <v>33</v>
      </c>
      <c r="C459" t="s">
        <v>23</v>
      </c>
      <c r="D459" t="s">
        <v>24</v>
      </c>
      <c r="E459">
        <v>250</v>
      </c>
      <c r="F459">
        <v>300</v>
      </c>
      <c r="G459" t="s">
        <v>34</v>
      </c>
      <c r="H459" t="s">
        <v>61</v>
      </c>
      <c r="I459">
        <v>5.4496924231057768</v>
      </c>
      <c r="J459">
        <v>9198.5714285714294</v>
      </c>
      <c r="K459">
        <v>1321.0714285714287</v>
      </c>
      <c r="L459">
        <v>3425.0000000000005</v>
      </c>
      <c r="M459">
        <v>4452.5</v>
      </c>
      <c r="N459">
        <v>59.008189451851926</v>
      </c>
      <c r="O459">
        <v>0.14361702127659573</v>
      </c>
      <c r="P459">
        <v>0.37234042553191488</v>
      </c>
      <c r="Q459">
        <v>0.37234042553191488</v>
      </c>
      <c r="R459">
        <v>1321.0714285714289</v>
      </c>
      <c r="S459">
        <v>3425.0000000000009</v>
      </c>
      <c r="T459">
        <v>3425.0000000000009</v>
      </c>
      <c r="U459">
        <v>38.026963333333377</v>
      </c>
      <c r="V459">
        <v>5.0236334775000069</v>
      </c>
      <c r="W459">
        <v>0.50950688596205573</v>
      </c>
    </row>
    <row r="460" spans="1:23" ht="13.75" hidden="1" x14ac:dyDescent="0.25">
      <c r="A460">
        <v>4</v>
      </c>
      <c r="B460" s="2" t="s">
        <v>33</v>
      </c>
      <c r="C460" t="s">
        <v>23</v>
      </c>
      <c r="D460" t="s">
        <v>24</v>
      </c>
      <c r="E460">
        <v>150</v>
      </c>
      <c r="F460">
        <v>300</v>
      </c>
      <c r="G460" t="s">
        <v>35</v>
      </c>
      <c r="H460" t="s">
        <v>84</v>
      </c>
      <c r="I460">
        <v>5.3931582895723942</v>
      </c>
      <c r="J460">
        <v>13300.347222222224</v>
      </c>
      <c r="K460">
        <v>1245.1388888888891</v>
      </c>
      <c r="L460">
        <v>3509.0277777777783</v>
      </c>
      <c r="M460">
        <v>8546.1805555555566</v>
      </c>
      <c r="N460">
        <v>44.764014147727288</v>
      </c>
      <c r="O460">
        <v>9.3617021276595755E-2</v>
      </c>
      <c r="P460">
        <v>0.26382978723404255</v>
      </c>
      <c r="Q460">
        <v>0.26382978723404255</v>
      </c>
      <c r="R460">
        <v>1245.1388888888891</v>
      </c>
      <c r="S460">
        <v>3509.0277777777783</v>
      </c>
      <c r="T460">
        <v>3509.0277777777783</v>
      </c>
      <c r="U460">
        <v>20.115233591489368</v>
      </c>
      <c r="V460">
        <v>2.5046259603847529</v>
      </c>
      <c r="W460">
        <v>0.34872143197005362</v>
      </c>
    </row>
    <row r="461" spans="1:23" ht="13.75" hidden="1" x14ac:dyDescent="0.25">
      <c r="A461">
        <v>4</v>
      </c>
      <c r="B461" s="2" t="s">
        <v>33</v>
      </c>
      <c r="C461" t="s">
        <v>23</v>
      </c>
      <c r="D461" t="s">
        <v>24</v>
      </c>
      <c r="E461">
        <v>250</v>
      </c>
      <c r="F461">
        <v>450</v>
      </c>
      <c r="G461" t="s">
        <v>34</v>
      </c>
      <c r="H461" t="s">
        <v>83</v>
      </c>
      <c r="I461">
        <v>6.2516579144786197</v>
      </c>
      <c r="J461">
        <v>12164.361702127659</v>
      </c>
      <c r="K461">
        <v>1910.1063829787231</v>
      </c>
      <c r="L461">
        <v>3769.9468085106378</v>
      </c>
      <c r="M461">
        <v>6484.3085106382969</v>
      </c>
      <c r="N461">
        <v>59.880280652631654</v>
      </c>
      <c r="O461">
        <v>0.15702479338842976</v>
      </c>
      <c r="P461">
        <v>0.30991735537190085</v>
      </c>
      <c r="Q461">
        <v>0.30991735537190085</v>
      </c>
      <c r="R461">
        <v>1910.1063829787233</v>
      </c>
      <c r="S461">
        <v>3769.9468085106382</v>
      </c>
      <c r="T461">
        <v>3769.9468085106382</v>
      </c>
      <c r="U461">
        <v>48.03547486776867</v>
      </c>
      <c r="V461">
        <v>9.1752867154338986</v>
      </c>
      <c r="W461">
        <v>0.44198174455065953</v>
      </c>
    </row>
    <row r="462" spans="1:23" ht="13.75" hidden="1" x14ac:dyDescent="0.25">
      <c r="A462">
        <v>4</v>
      </c>
      <c r="B462" s="2" t="s">
        <v>33</v>
      </c>
      <c r="C462" t="s">
        <v>23</v>
      </c>
      <c r="D462" t="s">
        <v>24</v>
      </c>
      <c r="E462">
        <v>200</v>
      </c>
      <c r="F462">
        <v>600</v>
      </c>
      <c r="G462" t="s">
        <v>35</v>
      </c>
      <c r="H462" t="s">
        <v>74</v>
      </c>
      <c r="I462">
        <v>5.4249062265566383</v>
      </c>
      <c r="J462">
        <v>25714.6875</v>
      </c>
      <c r="K462">
        <v>3459.375</v>
      </c>
      <c r="L462">
        <v>5765.6250000000009</v>
      </c>
      <c r="M462">
        <v>16489.6875</v>
      </c>
      <c r="N462">
        <v>19.181405092500004</v>
      </c>
      <c r="O462">
        <v>0.13452914798206278</v>
      </c>
      <c r="P462">
        <v>0.22421524663677134</v>
      </c>
      <c r="Q462">
        <v>0.22421524663677134</v>
      </c>
      <c r="R462">
        <v>3459.375</v>
      </c>
      <c r="S462">
        <v>5765.6250000000009</v>
      </c>
      <c r="T462">
        <v>5765.6250000000009</v>
      </c>
      <c r="U462">
        <v>12.743002884902845</v>
      </c>
      <c r="V462">
        <v>4.4082825604960778</v>
      </c>
      <c r="W462">
        <v>0.18143014006445574</v>
      </c>
    </row>
    <row r="463" spans="1:23" ht="13.75" hidden="1" x14ac:dyDescent="0.25">
      <c r="A463">
        <v>4</v>
      </c>
      <c r="B463" s="2" t="s">
        <v>33</v>
      </c>
      <c r="C463" t="s">
        <v>23</v>
      </c>
      <c r="D463" t="s">
        <v>24</v>
      </c>
      <c r="E463">
        <v>200</v>
      </c>
      <c r="F463">
        <v>450</v>
      </c>
      <c r="G463" t="s">
        <v>27</v>
      </c>
      <c r="H463" t="s">
        <v>78</v>
      </c>
      <c r="I463">
        <v>5.4148537134283563</v>
      </c>
      <c r="J463">
        <v>10855.30303030303</v>
      </c>
      <c r="K463">
        <v>2090.151515151515</v>
      </c>
      <c r="L463">
        <v>3101.5151515151515</v>
      </c>
      <c r="M463">
        <v>5663.6363636363621</v>
      </c>
      <c r="N463">
        <v>26.116061782258026</v>
      </c>
      <c r="O463">
        <v>0.19254658385093168</v>
      </c>
      <c r="P463">
        <v>0.2857142857142857</v>
      </c>
      <c r="Q463">
        <v>0.2857142857142857</v>
      </c>
      <c r="R463">
        <v>2090.151515151515</v>
      </c>
      <c r="S463">
        <v>3101.515151515151</v>
      </c>
      <c r="T463">
        <v>3101.515151515151</v>
      </c>
      <c r="U463">
        <v>19.993063835403699</v>
      </c>
      <c r="V463">
        <v>4.1788532668089999</v>
      </c>
      <c r="W463">
        <v>0.42898610757790989</v>
      </c>
    </row>
    <row r="464" spans="1:23" ht="13.75" hidden="1" x14ac:dyDescent="0.25">
      <c r="A464">
        <v>4</v>
      </c>
      <c r="B464" s="2" t="s">
        <v>33</v>
      </c>
      <c r="C464" t="s">
        <v>23</v>
      </c>
      <c r="D464" t="s">
        <v>24</v>
      </c>
      <c r="E464">
        <v>250</v>
      </c>
      <c r="F464">
        <v>150</v>
      </c>
      <c r="G464" t="s">
        <v>34</v>
      </c>
      <c r="H464" t="s">
        <v>64</v>
      </c>
      <c r="I464">
        <v>8.8178994748687156</v>
      </c>
      <c r="J464">
        <v>7793.20652173913</v>
      </c>
      <c r="K464">
        <v>840.7608695652176</v>
      </c>
      <c r="L464">
        <v>1422.8260869565215</v>
      </c>
      <c r="M464">
        <v>5529.6195652173901</v>
      </c>
      <c r="N464">
        <v>28.539012349230767</v>
      </c>
      <c r="O464">
        <v>0.10788381742738593</v>
      </c>
      <c r="P464">
        <v>0.18257261410788381</v>
      </c>
      <c r="Q464">
        <v>0.18257261410788381</v>
      </c>
      <c r="R464">
        <v>840.7608695652176</v>
      </c>
      <c r="S464">
        <v>1422.8260869565215</v>
      </c>
      <c r="T464">
        <v>1422.8260869565215</v>
      </c>
      <c r="U464">
        <v>18.635432829045648</v>
      </c>
      <c r="V464">
        <v>1.5667942710072622</v>
      </c>
      <c r="W464">
        <v>0.97307745242388188</v>
      </c>
    </row>
    <row r="465" spans="1:23" ht="13.75" hidden="1" x14ac:dyDescent="0.25">
      <c r="A465">
        <v>4</v>
      </c>
      <c r="B465" s="2" t="s">
        <v>33</v>
      </c>
      <c r="C465" t="s">
        <v>23</v>
      </c>
      <c r="D465" t="s">
        <v>24</v>
      </c>
      <c r="E465">
        <v>200</v>
      </c>
      <c r="F465">
        <v>450</v>
      </c>
      <c r="G465" t="s">
        <v>34</v>
      </c>
      <c r="H465" t="s">
        <v>88</v>
      </c>
      <c r="I465">
        <v>6.1911627906976738</v>
      </c>
      <c r="J465">
        <v>7620.833333333333</v>
      </c>
      <c r="K465">
        <v>904.16666666666686</v>
      </c>
      <c r="L465">
        <v>1463.8888888888891</v>
      </c>
      <c r="M465">
        <v>5252.7777777777774</v>
      </c>
      <c r="N465">
        <v>51.90797379047612</v>
      </c>
      <c r="O465">
        <v>0.1186440677966102</v>
      </c>
      <c r="P465">
        <v>0.19209039548022602</v>
      </c>
      <c r="Q465">
        <v>0.19209039548022602</v>
      </c>
      <c r="R465">
        <v>904.16666666666686</v>
      </c>
      <c r="S465">
        <v>1463.8888888888891</v>
      </c>
      <c r="T465">
        <v>1463.8888888888891</v>
      </c>
      <c r="U465">
        <v>30.792865807909571</v>
      </c>
      <c r="V465">
        <v>2.7841882834651575</v>
      </c>
      <c r="W465">
        <v>0.69866375068343356</v>
      </c>
    </row>
    <row r="466" spans="1:23" ht="13.75" hidden="1" x14ac:dyDescent="0.25">
      <c r="A466">
        <v>4</v>
      </c>
      <c r="B466" s="2" t="s">
        <v>33</v>
      </c>
      <c r="C466" t="s">
        <v>23</v>
      </c>
      <c r="D466" t="s">
        <v>24</v>
      </c>
      <c r="E466">
        <v>250</v>
      </c>
      <c r="F466">
        <v>150</v>
      </c>
      <c r="G466" t="s">
        <v>25</v>
      </c>
      <c r="H466" t="s">
        <v>86</v>
      </c>
      <c r="I466">
        <v>6.9843735933983488</v>
      </c>
      <c r="J466">
        <v>9079.6511627906984</v>
      </c>
      <c r="K466">
        <v>1123.2558139534885</v>
      </c>
      <c r="L466">
        <v>2199.7093023255816</v>
      </c>
      <c r="M466">
        <v>5756.6860465116279</v>
      </c>
      <c r="N466">
        <v>52.533863186458291</v>
      </c>
      <c r="O466">
        <v>0.12371134020618557</v>
      </c>
      <c r="P466">
        <v>0.24226804123711337</v>
      </c>
      <c r="Q466">
        <v>0.24226804123711337</v>
      </c>
      <c r="R466">
        <v>1123.2558139534885</v>
      </c>
      <c r="S466">
        <v>2199.7093023255811</v>
      </c>
      <c r="T466">
        <v>2199.7093023255811</v>
      </c>
      <c r="U466">
        <v>38.281984753865949</v>
      </c>
      <c r="V466">
        <v>4.3000461944458737</v>
      </c>
      <c r="W466">
        <v>0.6615409758183286</v>
      </c>
    </row>
    <row r="467" spans="1:23" ht="13.75" hidden="1" x14ac:dyDescent="0.25">
      <c r="A467">
        <v>4</v>
      </c>
      <c r="B467" s="2" t="s">
        <v>33</v>
      </c>
      <c r="C467" t="s">
        <v>23</v>
      </c>
      <c r="D467" t="s">
        <v>24</v>
      </c>
      <c r="E467">
        <v>200</v>
      </c>
      <c r="F467">
        <v>300</v>
      </c>
      <c r="G467" t="s">
        <v>34</v>
      </c>
      <c r="H467" t="s">
        <v>50</v>
      </c>
      <c r="I467">
        <v>6.1772036759189799</v>
      </c>
      <c r="J467">
        <v>9802.5862068965544</v>
      </c>
      <c r="K467">
        <v>1931.8965517241384</v>
      </c>
      <c r="L467">
        <v>2075.0000000000005</v>
      </c>
      <c r="M467">
        <v>5795.6896551724149</v>
      </c>
      <c r="N467">
        <v>33.712170355555564</v>
      </c>
      <c r="O467">
        <v>0.1970802919708029</v>
      </c>
      <c r="P467">
        <v>0.21167883211678831</v>
      </c>
      <c r="Q467">
        <v>0.21167883211678831</v>
      </c>
      <c r="R467">
        <v>1931.8965517241384</v>
      </c>
      <c r="S467">
        <v>2075.0000000000005</v>
      </c>
      <c r="T467">
        <v>2075.0000000000005</v>
      </c>
      <c r="U467">
        <v>25.352121963503656</v>
      </c>
      <c r="V467">
        <v>4.8977677000182505</v>
      </c>
      <c r="W467">
        <v>0.5419381221613554</v>
      </c>
    </row>
    <row r="468" spans="1:23" ht="13.75" hidden="1" x14ac:dyDescent="0.25">
      <c r="A468">
        <v>4</v>
      </c>
      <c r="B468" s="2" t="s">
        <v>33</v>
      </c>
      <c r="C468" t="s">
        <v>23</v>
      </c>
      <c r="D468" t="s">
        <v>24</v>
      </c>
      <c r="E468">
        <v>250</v>
      </c>
      <c r="F468">
        <v>450</v>
      </c>
      <c r="G468" t="s">
        <v>25</v>
      </c>
      <c r="H468" t="s">
        <v>96</v>
      </c>
      <c r="I468">
        <v>5.7078863465866458</v>
      </c>
      <c r="J468">
        <v>8424.2424242424222</v>
      </c>
      <c r="K468">
        <v>848.48484848484873</v>
      </c>
      <c r="L468">
        <v>1878.7878787878792</v>
      </c>
      <c r="M468">
        <v>5696.9696969696961</v>
      </c>
      <c r="N468">
        <v>68.529933436507946</v>
      </c>
      <c r="O468">
        <v>0.10071942446043169</v>
      </c>
      <c r="P468">
        <v>0.22302158273381301</v>
      </c>
      <c r="Q468">
        <v>0.22302158273381301</v>
      </c>
      <c r="R468">
        <v>848.48484848484861</v>
      </c>
      <c r="S468">
        <v>1878.7878787878788</v>
      </c>
      <c r="T468">
        <v>1878.7878787878788</v>
      </c>
      <c r="U468">
        <v>37.340286882494027</v>
      </c>
      <c r="V468">
        <v>3.1682667657873722</v>
      </c>
      <c r="W468">
        <v>0.58269717451844982</v>
      </c>
    </row>
    <row r="469" spans="1:23" ht="13.75" hidden="1" x14ac:dyDescent="0.25">
      <c r="A469">
        <v>4</v>
      </c>
      <c r="B469" s="2" t="s">
        <v>33</v>
      </c>
      <c r="C469" t="s">
        <v>23</v>
      </c>
      <c r="D469" t="s">
        <v>24</v>
      </c>
      <c r="E469">
        <v>150</v>
      </c>
      <c r="F469">
        <v>150</v>
      </c>
      <c r="G469" t="s">
        <v>25</v>
      </c>
      <c r="H469" t="s">
        <v>48</v>
      </c>
      <c r="I469">
        <v>5.200780195048762</v>
      </c>
      <c r="J469">
        <v>9358.0882352941208</v>
      </c>
      <c r="K469">
        <v>1682.3529411764714</v>
      </c>
      <c r="L469">
        <v>2838.9705882352946</v>
      </c>
      <c r="M469">
        <v>4836.7647058823541</v>
      </c>
      <c r="N469">
        <v>80.378148312500016</v>
      </c>
      <c r="O469">
        <v>0.17977528089887643</v>
      </c>
      <c r="P469">
        <v>0.3033707865168539</v>
      </c>
      <c r="Q469">
        <v>0.3033707865168539</v>
      </c>
      <c r="R469">
        <v>1682.3529411764714</v>
      </c>
      <c r="S469">
        <v>2838.9705882352946</v>
      </c>
      <c r="T469">
        <v>2838.9705882352946</v>
      </c>
      <c r="U469">
        <v>40.270503483146079</v>
      </c>
      <c r="V469">
        <v>6.7749199977528143</v>
      </c>
      <c r="W469">
        <v>0.47794708227618682</v>
      </c>
    </row>
    <row r="470" spans="1:23" ht="13.75" hidden="1" x14ac:dyDescent="0.25">
      <c r="A470">
        <v>4</v>
      </c>
      <c r="B470" s="2" t="s">
        <v>33</v>
      </c>
      <c r="C470" t="s">
        <v>23</v>
      </c>
      <c r="D470" t="s">
        <v>24</v>
      </c>
      <c r="E470">
        <v>200</v>
      </c>
      <c r="F470">
        <v>150</v>
      </c>
      <c r="G470" t="s">
        <v>35</v>
      </c>
      <c r="H470" t="s">
        <v>87</v>
      </c>
      <c r="I470">
        <v>6.9979913728432113</v>
      </c>
      <c r="J470">
        <v>11586.111111111113</v>
      </c>
      <c r="K470">
        <v>2209.4444444444448</v>
      </c>
      <c r="L470">
        <v>2694.4444444444457</v>
      </c>
      <c r="M470">
        <v>6682.2222222222226</v>
      </c>
      <c r="N470">
        <v>28.748328963719491</v>
      </c>
      <c r="O470">
        <v>0.19069767441860466</v>
      </c>
      <c r="P470">
        <v>0.23255813953488377</v>
      </c>
      <c r="Q470">
        <v>0.23255813953488377</v>
      </c>
      <c r="R470">
        <v>2209.4444444444448</v>
      </c>
      <c r="S470">
        <v>2694.4444444444457</v>
      </c>
      <c r="T470">
        <v>2694.4444444444457</v>
      </c>
      <c r="U470">
        <v>23.951531694767425</v>
      </c>
      <c r="V470">
        <v>5.2919578638938924</v>
      </c>
      <c r="W470">
        <v>0.51943853489145475</v>
      </c>
    </row>
    <row r="471" spans="1:23" ht="13.75" hidden="1" x14ac:dyDescent="0.25">
      <c r="A471">
        <v>4</v>
      </c>
      <c r="B471" s="2" t="s">
        <v>33</v>
      </c>
      <c r="C471" t="s">
        <v>23</v>
      </c>
      <c r="D471" t="s">
        <v>24</v>
      </c>
      <c r="E471">
        <v>250</v>
      </c>
      <c r="F471">
        <v>600</v>
      </c>
      <c r="G471" t="s">
        <v>34</v>
      </c>
      <c r="H471" t="s">
        <v>81</v>
      </c>
      <c r="I471">
        <v>6.0522130532633147</v>
      </c>
      <c r="J471">
        <v>13406.250000000002</v>
      </c>
      <c r="K471">
        <v>1218.75</v>
      </c>
      <c r="L471">
        <v>3187.5000000000009</v>
      </c>
      <c r="M471">
        <v>9000.0000000000018</v>
      </c>
      <c r="N471">
        <v>51.940440356410292</v>
      </c>
      <c r="O471">
        <v>9.0909090909090898E-2</v>
      </c>
      <c r="P471">
        <v>0.23776223776223779</v>
      </c>
      <c r="Q471">
        <v>0.23776223776223779</v>
      </c>
      <c r="R471">
        <v>1218.7500000000002</v>
      </c>
      <c r="S471">
        <v>3187.5000000000014</v>
      </c>
      <c r="T471">
        <v>3187.5000000000014</v>
      </c>
      <c r="U471">
        <v>21.124102537296043</v>
      </c>
      <c r="V471">
        <v>2.5744999967329556</v>
      </c>
      <c r="W471">
        <v>0.38824452966388434</v>
      </c>
    </row>
    <row r="472" spans="1:23" ht="13.75" hidden="1" x14ac:dyDescent="0.25">
      <c r="A472">
        <v>4</v>
      </c>
      <c r="B472" s="2" t="s">
        <v>33</v>
      </c>
      <c r="C472" t="s">
        <v>23</v>
      </c>
      <c r="D472" t="s">
        <v>24</v>
      </c>
      <c r="E472">
        <v>250</v>
      </c>
      <c r="F472">
        <v>150</v>
      </c>
      <c r="G472" t="s">
        <v>35</v>
      </c>
      <c r="H472" t="s">
        <v>55</v>
      </c>
      <c r="I472">
        <v>5.1664516129032263</v>
      </c>
      <c r="J472">
        <v>9651.1627906976737</v>
      </c>
      <c r="K472">
        <v>1785.4651162790697</v>
      </c>
      <c r="L472">
        <v>2654.0697674418607</v>
      </c>
      <c r="M472">
        <v>5211.6279069767443</v>
      </c>
      <c r="N472">
        <v>36.697555505585584</v>
      </c>
      <c r="O472">
        <v>0.185</v>
      </c>
      <c r="P472">
        <v>0.27500000000000002</v>
      </c>
      <c r="Q472">
        <v>0.27500000000000002</v>
      </c>
      <c r="R472">
        <v>1785.4651162790697</v>
      </c>
      <c r="S472">
        <v>2654.0697674418607</v>
      </c>
      <c r="T472">
        <v>2654.0697674418607</v>
      </c>
      <c r="U472">
        <v>32.080115829333337</v>
      </c>
      <c r="V472">
        <v>5.7277927739466667</v>
      </c>
      <c r="W472">
        <v>0.46037441119315986</v>
      </c>
    </row>
    <row r="473" spans="1:23" ht="13.75" hidden="1" x14ac:dyDescent="0.25">
      <c r="A473">
        <v>4</v>
      </c>
      <c r="B473" s="2" t="s">
        <v>33</v>
      </c>
      <c r="C473" t="s">
        <v>23</v>
      </c>
      <c r="D473" t="s">
        <v>24</v>
      </c>
      <c r="E473">
        <v>250</v>
      </c>
      <c r="F473">
        <v>450</v>
      </c>
      <c r="G473" t="s">
        <v>27</v>
      </c>
      <c r="H473" t="s">
        <v>85</v>
      </c>
      <c r="I473">
        <v>4.2972880720180049</v>
      </c>
      <c r="J473">
        <v>13334.883720930231</v>
      </c>
      <c r="K473">
        <v>1986.0465116279067</v>
      </c>
      <c r="L473">
        <v>3901.1627906976746</v>
      </c>
      <c r="M473">
        <v>7447.6744186046499</v>
      </c>
      <c r="N473">
        <v>34.381934871428555</v>
      </c>
      <c r="O473">
        <v>0.14893617021276595</v>
      </c>
      <c r="P473">
        <v>0.29255319148936176</v>
      </c>
      <c r="Q473">
        <v>0.29255319148936176</v>
      </c>
      <c r="R473">
        <v>1986.046511627907</v>
      </c>
      <c r="S473">
        <v>3901.1627906976755</v>
      </c>
      <c r="T473">
        <v>3901.1627906976755</v>
      </c>
      <c r="U473">
        <v>25.02166923670211</v>
      </c>
      <c r="V473">
        <v>4.9694198902659537</v>
      </c>
      <c r="W473">
        <v>0.27714285473182043</v>
      </c>
    </row>
    <row r="474" spans="1:23" ht="13.75" hidden="1" x14ac:dyDescent="0.25">
      <c r="A474">
        <v>4</v>
      </c>
      <c r="B474" s="2" t="s">
        <v>33</v>
      </c>
      <c r="C474" t="s">
        <v>23</v>
      </c>
      <c r="D474" t="s">
        <v>24</v>
      </c>
      <c r="E474">
        <v>250</v>
      </c>
      <c r="F474">
        <v>150</v>
      </c>
      <c r="G474" t="s">
        <v>27</v>
      </c>
      <c r="H474" t="s">
        <v>66</v>
      </c>
      <c r="I474">
        <v>4.7843810952738179</v>
      </c>
      <c r="J474">
        <v>5591.6666666666661</v>
      </c>
      <c r="K474">
        <v>1581.4814814814813</v>
      </c>
      <c r="L474">
        <v>1920.3703703703704</v>
      </c>
      <c r="M474">
        <v>2089.8148148148148</v>
      </c>
      <c r="N474">
        <v>76.385591883116859</v>
      </c>
      <c r="O474">
        <v>0.28282828282828282</v>
      </c>
      <c r="P474">
        <v>0.34343434343434348</v>
      </c>
      <c r="Q474">
        <v>0.34343434343434348</v>
      </c>
      <c r="R474">
        <v>1581.4814814814813</v>
      </c>
      <c r="S474">
        <v>1920.3703703703704</v>
      </c>
      <c r="T474">
        <v>1920.3703703703704</v>
      </c>
      <c r="U474">
        <v>58.330815619834688</v>
      </c>
      <c r="V474">
        <v>9.224910470247929</v>
      </c>
      <c r="W474">
        <v>0.73583923849814925</v>
      </c>
    </row>
    <row r="475" spans="1:23" ht="13.75" hidden="1" x14ac:dyDescent="0.25">
      <c r="A475">
        <v>4</v>
      </c>
      <c r="B475" s="2" t="s">
        <v>33</v>
      </c>
      <c r="C475" t="s">
        <v>23</v>
      </c>
      <c r="D475" t="s">
        <v>24</v>
      </c>
      <c r="E475">
        <v>200</v>
      </c>
      <c r="F475">
        <v>300</v>
      </c>
      <c r="G475" t="s">
        <v>25</v>
      </c>
      <c r="H475" t="s">
        <v>59</v>
      </c>
      <c r="I475">
        <v>4.9835971492873208</v>
      </c>
      <c r="J475">
        <v>7277.5000000000009</v>
      </c>
      <c r="K475">
        <v>1127.5000000000002</v>
      </c>
      <c r="L475">
        <v>1947.5</v>
      </c>
      <c r="M475">
        <v>4202.5000000000009</v>
      </c>
      <c r="N475">
        <v>54.852932654545441</v>
      </c>
      <c r="O475">
        <v>0.15492957746478875</v>
      </c>
      <c r="P475">
        <v>0.26760563380281688</v>
      </c>
      <c r="Q475">
        <v>0.26760563380281688</v>
      </c>
      <c r="R475">
        <v>1127.5000000000005</v>
      </c>
      <c r="S475">
        <v>1947.5000000000002</v>
      </c>
      <c r="T475">
        <v>1947.5000000000002</v>
      </c>
      <c r="U475">
        <v>30.351220281690125</v>
      </c>
      <c r="V475">
        <v>3.4221000867605631</v>
      </c>
      <c r="W475">
        <v>0.58892388160592168</v>
      </c>
    </row>
    <row r="476" spans="1:23" ht="13.75" hidden="1" x14ac:dyDescent="0.25">
      <c r="A476">
        <v>4</v>
      </c>
      <c r="B476" s="2" t="s">
        <v>33</v>
      </c>
      <c r="C476" t="s">
        <v>23</v>
      </c>
      <c r="D476" t="s">
        <v>24</v>
      </c>
      <c r="E476">
        <v>200</v>
      </c>
      <c r="F476">
        <v>300</v>
      </c>
      <c r="G476" t="s">
        <v>27</v>
      </c>
      <c r="H476" t="s">
        <v>46</v>
      </c>
      <c r="I476">
        <v>4.8518454613653414</v>
      </c>
      <c r="J476">
        <v>7987.890625</v>
      </c>
      <c r="K476">
        <v>992.57812500000023</v>
      </c>
      <c r="L476">
        <v>1559.765625</v>
      </c>
      <c r="M476">
        <v>5435.546875</v>
      </c>
      <c r="N476">
        <v>106.94347927619049</v>
      </c>
      <c r="O476">
        <v>0.12426035502958584</v>
      </c>
      <c r="P476">
        <v>0.19526627218934911</v>
      </c>
      <c r="Q476">
        <v>0.19526627218934911</v>
      </c>
      <c r="R476">
        <v>992.57812500000034</v>
      </c>
      <c r="S476">
        <v>1559.765625</v>
      </c>
      <c r="T476">
        <v>1559.765625</v>
      </c>
      <c r="U476">
        <v>57.465231147929025</v>
      </c>
      <c r="V476">
        <v>5.7038731385503008</v>
      </c>
      <c r="W476">
        <v>0.52236407490546899</v>
      </c>
    </row>
    <row r="477" spans="1:23" ht="13.75" hidden="1" x14ac:dyDescent="0.25">
      <c r="A477">
        <v>4</v>
      </c>
      <c r="B477" s="2" t="s">
        <v>33</v>
      </c>
      <c r="C477" t="s">
        <v>23</v>
      </c>
      <c r="D477" t="s">
        <v>24</v>
      </c>
      <c r="E477">
        <v>250</v>
      </c>
      <c r="F477">
        <v>600</v>
      </c>
      <c r="G477" t="s">
        <v>25</v>
      </c>
      <c r="H477" t="s">
        <v>71</v>
      </c>
      <c r="I477">
        <v>3.6412078019504879</v>
      </c>
      <c r="J477">
        <v>12086.718750000002</v>
      </c>
      <c r="K477">
        <v>2685.9375000000005</v>
      </c>
      <c r="L477">
        <v>2685.9375000000005</v>
      </c>
      <c r="M477">
        <v>6714.84375</v>
      </c>
      <c r="N477">
        <v>53.73000579166672</v>
      </c>
      <c r="O477">
        <v>0.22222222222222221</v>
      </c>
      <c r="P477">
        <v>0.22222222222222221</v>
      </c>
      <c r="Q477">
        <v>0.22222222222222221</v>
      </c>
      <c r="R477">
        <v>2685.9375000000005</v>
      </c>
      <c r="S477">
        <v>2685.9375000000005</v>
      </c>
      <c r="T477">
        <v>2685.9375000000005</v>
      </c>
      <c r="U477">
        <v>41.530439259259296</v>
      </c>
      <c r="V477">
        <v>11.154816419791679</v>
      </c>
      <c r="W477">
        <v>0.25908096104887185</v>
      </c>
    </row>
    <row r="478" spans="1:23" ht="13.75" hidden="1" x14ac:dyDescent="0.25">
      <c r="A478">
        <v>4</v>
      </c>
      <c r="B478" s="2" t="s">
        <v>33</v>
      </c>
      <c r="C478" t="s">
        <v>23</v>
      </c>
      <c r="D478" t="s">
        <v>24</v>
      </c>
      <c r="E478">
        <v>200</v>
      </c>
      <c r="F478">
        <v>600</v>
      </c>
      <c r="G478" t="s">
        <v>25</v>
      </c>
      <c r="H478" t="s">
        <v>58</v>
      </c>
      <c r="I478">
        <v>5.0642085521380338</v>
      </c>
      <c r="J478">
        <v>9850.8928571428569</v>
      </c>
      <c r="K478">
        <v>1211.6071428571427</v>
      </c>
      <c r="L478">
        <v>2370.5357142857147</v>
      </c>
      <c r="M478">
        <v>6268.75</v>
      </c>
      <c r="N478">
        <v>26.948400433229811</v>
      </c>
      <c r="O478">
        <v>0.1229946524064171</v>
      </c>
      <c r="P478">
        <v>0.24064171122994657</v>
      </c>
      <c r="Q478">
        <v>0.24064171122994657</v>
      </c>
      <c r="R478">
        <v>1211.6071428571427</v>
      </c>
      <c r="S478">
        <v>2370.5357142857147</v>
      </c>
      <c r="T478">
        <v>2370.5357142857147</v>
      </c>
      <c r="U478">
        <v>14.653619374331553</v>
      </c>
      <c r="V478">
        <v>1.7754429902649924</v>
      </c>
      <c r="W478">
        <v>0.44211417360820754</v>
      </c>
    </row>
    <row r="479" spans="1:23" ht="13.75" hidden="1" x14ac:dyDescent="0.25">
      <c r="A479">
        <v>4</v>
      </c>
      <c r="B479" s="2" t="s">
        <v>33</v>
      </c>
      <c r="C479" t="s">
        <v>23</v>
      </c>
      <c r="D479" t="s">
        <v>24</v>
      </c>
      <c r="E479">
        <v>150</v>
      </c>
      <c r="F479">
        <v>450</v>
      </c>
      <c r="G479" t="s">
        <v>27</v>
      </c>
      <c r="H479" t="s">
        <v>93</v>
      </c>
      <c r="I479">
        <v>4.30781695423856</v>
      </c>
      <c r="J479">
        <v>8687.5000000000018</v>
      </c>
      <c r="K479">
        <v>1250</v>
      </c>
      <c r="L479">
        <v>2062.5</v>
      </c>
      <c r="M479">
        <v>5375.0000000000018</v>
      </c>
      <c r="N479">
        <v>95.939865999999924</v>
      </c>
      <c r="O479">
        <v>0.1438848920863309</v>
      </c>
      <c r="P479">
        <v>0.23741007194244598</v>
      </c>
      <c r="Q479">
        <v>0.23741007194244598</v>
      </c>
      <c r="R479">
        <v>1250</v>
      </c>
      <c r="S479">
        <v>2062.5</v>
      </c>
      <c r="T479">
        <v>2062.5</v>
      </c>
      <c r="U479">
        <v>51.27310413155184</v>
      </c>
      <c r="V479">
        <v>6.40913801644398</v>
      </c>
      <c r="W479">
        <v>0.42644288698073796</v>
      </c>
    </row>
    <row r="480" spans="1:23" ht="13.75" hidden="1" x14ac:dyDescent="0.25">
      <c r="A480">
        <v>4</v>
      </c>
      <c r="B480" s="2" t="s">
        <v>33</v>
      </c>
      <c r="C480" t="s">
        <v>23</v>
      </c>
      <c r="D480" t="s">
        <v>24</v>
      </c>
      <c r="E480">
        <v>150</v>
      </c>
      <c r="F480">
        <v>600</v>
      </c>
      <c r="G480" t="s">
        <v>34</v>
      </c>
      <c r="H480" t="s">
        <v>73</v>
      </c>
      <c r="I480">
        <v>4.8215153788447118</v>
      </c>
      <c r="J480">
        <v>7640</v>
      </c>
      <c r="K480">
        <v>880</v>
      </c>
      <c r="L480">
        <v>1440</v>
      </c>
      <c r="M480">
        <v>5320</v>
      </c>
      <c r="N480">
        <v>57.967027726136294</v>
      </c>
      <c r="O480">
        <v>0.11518324607329843</v>
      </c>
      <c r="P480">
        <v>0.18848167539267016</v>
      </c>
      <c r="Q480">
        <v>0.18848167539267016</v>
      </c>
      <c r="R480">
        <v>880</v>
      </c>
      <c r="S480">
        <v>1440</v>
      </c>
      <c r="T480">
        <v>1440</v>
      </c>
      <c r="U480">
        <v>32.91395276832457</v>
      </c>
      <c r="V480">
        <v>2.8964278436125626</v>
      </c>
      <c r="W480">
        <v>0.54273602432021628</v>
      </c>
    </row>
    <row r="481" spans="1:23" ht="13.75" hidden="1" x14ac:dyDescent="0.25">
      <c r="A481">
        <v>4</v>
      </c>
      <c r="B481" s="2" t="s">
        <v>33</v>
      </c>
      <c r="C481" t="s">
        <v>23</v>
      </c>
      <c r="D481" t="s">
        <v>24</v>
      </c>
      <c r="E481">
        <v>200</v>
      </c>
      <c r="F481">
        <v>150</v>
      </c>
      <c r="G481" t="s">
        <v>34</v>
      </c>
      <c r="H481" t="s">
        <v>69</v>
      </c>
      <c r="I481">
        <v>5.7265847711927975</v>
      </c>
      <c r="J481">
        <v>8832.3529411764703</v>
      </c>
      <c r="K481">
        <v>1164.7058823529414</v>
      </c>
      <c r="L481">
        <v>1601.4705882352941</v>
      </c>
      <c r="M481">
        <v>6066.1764705882351</v>
      </c>
      <c r="N481">
        <v>59.088103983333319</v>
      </c>
      <c r="O481">
        <v>0.1318681318681319</v>
      </c>
      <c r="P481">
        <v>0.18131868131868131</v>
      </c>
      <c r="Q481">
        <v>0.18131868131868131</v>
      </c>
      <c r="R481">
        <v>1164.7058823529414</v>
      </c>
      <c r="S481">
        <v>1601.4705882352939</v>
      </c>
      <c r="T481">
        <v>1601.4705882352939</v>
      </c>
      <c r="U481">
        <v>35.800336241758238</v>
      </c>
      <c r="V481">
        <v>4.1696862210989014</v>
      </c>
      <c r="W481">
        <v>0.55759353549676127</v>
      </c>
    </row>
    <row r="482" spans="1:23" ht="13.75" hidden="1" x14ac:dyDescent="0.25">
      <c r="A482">
        <v>4</v>
      </c>
      <c r="B482" s="2" t="s">
        <v>33</v>
      </c>
      <c r="C482" t="s">
        <v>23</v>
      </c>
      <c r="D482" t="s">
        <v>24</v>
      </c>
      <c r="E482">
        <v>200</v>
      </c>
      <c r="F482">
        <v>150</v>
      </c>
      <c r="G482" t="s">
        <v>34</v>
      </c>
      <c r="H482" t="s">
        <v>69</v>
      </c>
      <c r="I482">
        <v>4.6466616654163539</v>
      </c>
      <c r="J482">
        <v>7568.359375</v>
      </c>
      <c r="K482">
        <v>683.59375000000011</v>
      </c>
      <c r="L482">
        <v>2490.234375</v>
      </c>
      <c r="M482">
        <v>4394.5312500000009</v>
      </c>
      <c r="N482">
        <v>39.740738400793603</v>
      </c>
      <c r="O482">
        <v>9.0322580645161313E-2</v>
      </c>
      <c r="P482">
        <v>0.32903225806451614</v>
      </c>
      <c r="Q482">
        <v>0.32903225806451614</v>
      </c>
      <c r="R482">
        <v>683.59375000000011</v>
      </c>
      <c r="S482">
        <v>2490.234375</v>
      </c>
      <c r="T482">
        <v>2490.234375</v>
      </c>
      <c r="U482">
        <v>19.468398910394239</v>
      </c>
      <c r="V482">
        <v>1.3308475817652314</v>
      </c>
      <c r="W482">
        <v>0.5280046618106139</v>
      </c>
    </row>
    <row r="483" spans="1:23" ht="13.75" hidden="1" x14ac:dyDescent="0.25">
      <c r="A483">
        <v>4</v>
      </c>
      <c r="B483" s="2" t="s">
        <v>33</v>
      </c>
      <c r="C483" t="s">
        <v>23</v>
      </c>
      <c r="D483" t="s">
        <v>24</v>
      </c>
      <c r="E483">
        <v>200</v>
      </c>
      <c r="F483">
        <v>600</v>
      </c>
      <c r="G483" t="s">
        <v>25</v>
      </c>
      <c r="H483" t="s">
        <v>58</v>
      </c>
      <c r="I483">
        <v>4.1000806451612899</v>
      </c>
      <c r="J483">
        <v>8150</v>
      </c>
      <c r="K483">
        <v>1000</v>
      </c>
      <c r="L483">
        <v>2250</v>
      </c>
      <c r="M483">
        <v>4900</v>
      </c>
      <c r="N483">
        <v>84.300599551999909</v>
      </c>
      <c r="O483">
        <v>0.12269938650306748</v>
      </c>
      <c r="P483">
        <v>0.27607361963190186</v>
      </c>
      <c r="Q483">
        <v>0.27607361963190186</v>
      </c>
      <c r="R483">
        <v>1000</v>
      </c>
      <c r="S483">
        <v>2250</v>
      </c>
      <c r="T483">
        <v>2250</v>
      </c>
      <c r="U483">
        <v>50.101966758282153</v>
      </c>
      <c r="V483">
        <v>5.0101966758282153</v>
      </c>
      <c r="W483">
        <v>0.43264654660597657</v>
      </c>
    </row>
    <row r="484" spans="1:23" ht="13.75" hidden="1" x14ac:dyDescent="0.25">
      <c r="A484">
        <v>4</v>
      </c>
      <c r="B484" s="2" t="s">
        <v>33</v>
      </c>
      <c r="C484" t="s">
        <v>23</v>
      </c>
      <c r="D484" t="s">
        <v>24</v>
      </c>
      <c r="E484">
        <v>200</v>
      </c>
      <c r="F484">
        <v>600</v>
      </c>
      <c r="G484" t="s">
        <v>34</v>
      </c>
      <c r="H484" t="s">
        <v>89</v>
      </c>
      <c r="I484">
        <v>5.5912790697674417</v>
      </c>
      <c r="J484">
        <v>10059.677419354837</v>
      </c>
      <c r="K484">
        <v>1241.1290322580646</v>
      </c>
      <c r="L484">
        <v>3331.4516129032263</v>
      </c>
      <c r="M484">
        <v>5487.0967741935474</v>
      </c>
      <c r="N484">
        <v>30.193845246710524</v>
      </c>
      <c r="O484">
        <v>0.12337662337662342</v>
      </c>
      <c r="P484">
        <v>0.33116883116883122</v>
      </c>
      <c r="Q484">
        <v>0.33116883116883122</v>
      </c>
      <c r="R484">
        <v>1241.1290322580649</v>
      </c>
      <c r="S484">
        <v>3331.4516129032259</v>
      </c>
      <c r="T484">
        <v>3331.4516129032259</v>
      </c>
      <c r="U484">
        <v>18.330421408279221</v>
      </c>
      <c r="V484">
        <v>2.2750418183340106</v>
      </c>
      <c r="W484">
        <v>0.47799743466410133</v>
      </c>
    </row>
    <row r="485" spans="1:23" ht="13.75" hidden="1" x14ac:dyDescent="0.25">
      <c r="A485">
        <v>4</v>
      </c>
      <c r="B485" s="2" t="s">
        <v>33</v>
      </c>
      <c r="C485" t="s">
        <v>23</v>
      </c>
      <c r="D485" t="s">
        <v>24</v>
      </c>
      <c r="E485">
        <v>200</v>
      </c>
      <c r="F485">
        <v>600</v>
      </c>
      <c r="G485" t="s">
        <v>35</v>
      </c>
      <c r="H485" t="s">
        <v>74</v>
      </c>
      <c r="I485">
        <v>5.3338522130532633</v>
      </c>
      <c r="J485">
        <v>12111.666666666668</v>
      </c>
      <c r="K485">
        <v>1549.1666666666667</v>
      </c>
      <c r="L485">
        <v>3027.916666666667</v>
      </c>
      <c r="M485">
        <v>7534.5833333333339</v>
      </c>
      <c r="N485">
        <v>57.108115648760318</v>
      </c>
      <c r="O485">
        <v>0.12790697674418605</v>
      </c>
      <c r="P485">
        <v>0.25</v>
      </c>
      <c r="Q485">
        <v>0.25</v>
      </c>
      <c r="R485">
        <v>1549.166666666667</v>
      </c>
      <c r="S485">
        <v>3027.916666666667</v>
      </c>
      <c r="T485">
        <v>3027.916666666667</v>
      </c>
      <c r="U485">
        <v>30.864196141649042</v>
      </c>
      <c r="V485">
        <v>4.7813783856104655</v>
      </c>
      <c r="W485">
        <v>0.37873506838248017</v>
      </c>
    </row>
    <row r="486" spans="1:23" ht="13.75" hidden="1" x14ac:dyDescent="0.25">
      <c r="A486">
        <v>4</v>
      </c>
      <c r="B486" s="2" t="s">
        <v>33</v>
      </c>
      <c r="C486" t="s">
        <v>23</v>
      </c>
      <c r="D486" t="s">
        <v>24</v>
      </c>
      <c r="E486">
        <v>250</v>
      </c>
      <c r="F486">
        <v>450</v>
      </c>
      <c r="G486" t="s">
        <v>25</v>
      </c>
      <c r="H486" t="s">
        <v>96</v>
      </c>
      <c r="I486">
        <v>5.0611552888222047</v>
      </c>
      <c r="J486">
        <v>12334.677419354839</v>
      </c>
      <c r="K486">
        <v>1685.483870967742</v>
      </c>
      <c r="L486">
        <v>2911.2903225806454</v>
      </c>
      <c r="M486">
        <v>7737.9032258064526</v>
      </c>
      <c r="N486">
        <v>37.651532672727264</v>
      </c>
      <c r="O486">
        <v>0.13664596273291926</v>
      </c>
      <c r="P486">
        <v>0.23602484472049687</v>
      </c>
      <c r="Q486">
        <v>0.23602484472049687</v>
      </c>
      <c r="R486">
        <v>1685.4838709677422</v>
      </c>
      <c r="S486">
        <v>2911.2903225806449</v>
      </c>
      <c r="T486">
        <v>2911.2903225806449</v>
      </c>
      <c r="U486">
        <v>24.16557997628458</v>
      </c>
      <c r="V486">
        <v>4.0730695282608691</v>
      </c>
      <c r="W486">
        <v>0.35287453416149062</v>
      </c>
    </row>
    <row r="487" spans="1:23" ht="13.75" hidden="1" x14ac:dyDescent="0.25">
      <c r="A487">
        <v>4</v>
      </c>
      <c r="B487" s="2" t="s">
        <v>33</v>
      </c>
      <c r="C487" t="s">
        <v>23</v>
      </c>
      <c r="D487" t="s">
        <v>24</v>
      </c>
      <c r="E487">
        <v>150</v>
      </c>
      <c r="F487">
        <v>300</v>
      </c>
      <c r="G487" t="s">
        <v>34</v>
      </c>
      <c r="H487" t="s">
        <v>76</v>
      </c>
      <c r="I487">
        <v>4.7778338334583639</v>
      </c>
      <c r="J487">
        <v>6639.732142857144</v>
      </c>
      <c r="K487">
        <v>1098.660714285714</v>
      </c>
      <c r="L487">
        <v>1480.8035714285716</v>
      </c>
      <c r="M487">
        <v>4060.2678571428573</v>
      </c>
      <c r="N487">
        <v>45.148313471014482</v>
      </c>
      <c r="O487">
        <v>0.16546762589928055</v>
      </c>
      <c r="P487">
        <v>0.22302158273381298</v>
      </c>
      <c r="Q487">
        <v>0.22302158273381298</v>
      </c>
      <c r="R487">
        <v>1098.6607142857142</v>
      </c>
      <c r="S487">
        <v>1480.8035714285718</v>
      </c>
      <c r="T487">
        <v>1480.8035714285718</v>
      </c>
      <c r="U487">
        <v>28.267075515587518</v>
      </c>
      <c r="V487">
        <v>3.1055925376723605</v>
      </c>
      <c r="W487">
        <v>0.6188407918223755</v>
      </c>
    </row>
    <row r="488" spans="1:23" ht="13.75" hidden="1" x14ac:dyDescent="0.25">
      <c r="A488">
        <v>4</v>
      </c>
      <c r="B488" s="2" t="s">
        <v>33</v>
      </c>
      <c r="C488" t="s">
        <v>23</v>
      </c>
      <c r="D488" t="s">
        <v>24</v>
      </c>
      <c r="E488">
        <v>150</v>
      </c>
      <c r="F488">
        <v>450</v>
      </c>
      <c r="G488" t="s">
        <v>25</v>
      </c>
      <c r="H488" t="s">
        <v>41</v>
      </c>
      <c r="I488">
        <v>4.6903038259564891</v>
      </c>
      <c r="J488">
        <v>8006.25</v>
      </c>
      <c r="K488">
        <v>1181.25</v>
      </c>
      <c r="L488">
        <v>2428.1250000000005</v>
      </c>
      <c r="M488">
        <v>4396.8750000000009</v>
      </c>
      <c r="N488">
        <v>69.95951766349198</v>
      </c>
      <c r="O488">
        <v>0.14754098360655737</v>
      </c>
      <c r="P488">
        <v>0.30327868852459022</v>
      </c>
      <c r="Q488">
        <v>0.30327868852459022</v>
      </c>
      <c r="R488">
        <v>1181.25</v>
      </c>
      <c r="S488">
        <v>2428.1250000000005</v>
      </c>
      <c r="T488">
        <v>2428.1250000000005</v>
      </c>
      <c r="U488">
        <v>45.158295213114698</v>
      </c>
      <c r="V488">
        <v>5.3343236220491734</v>
      </c>
      <c r="W488">
        <v>0.50381405655863609</v>
      </c>
    </row>
    <row r="489" spans="1:23" ht="13.75" hidden="1" x14ac:dyDescent="0.25">
      <c r="A489">
        <v>4</v>
      </c>
      <c r="B489" s="2" t="s">
        <v>33</v>
      </c>
      <c r="C489" t="s">
        <v>23</v>
      </c>
      <c r="D489" t="s">
        <v>24</v>
      </c>
      <c r="E489">
        <v>150</v>
      </c>
      <c r="F489">
        <v>300</v>
      </c>
      <c r="G489" t="s">
        <v>25</v>
      </c>
      <c r="H489" t="s">
        <v>70</v>
      </c>
      <c r="I489">
        <v>5.1583495873968479</v>
      </c>
      <c r="J489">
        <v>11691.40625</v>
      </c>
      <c r="K489">
        <v>1841.796875</v>
      </c>
      <c r="L489">
        <v>2882.8125000000005</v>
      </c>
      <c r="M489">
        <v>6966.7968749999991</v>
      </c>
      <c r="N489">
        <v>46.468695178985527</v>
      </c>
      <c r="O489">
        <v>0.15753424657534246</v>
      </c>
      <c r="P489">
        <v>0.24657534246575347</v>
      </c>
      <c r="Q489">
        <v>0.24657534246575347</v>
      </c>
      <c r="R489">
        <v>1841.796875</v>
      </c>
      <c r="S489">
        <v>2882.8125000000005</v>
      </c>
      <c r="T489">
        <v>2882.8125000000005</v>
      </c>
      <c r="U489">
        <v>32.993401168949788</v>
      </c>
      <c r="V489">
        <v>6.0767143168593067</v>
      </c>
      <c r="W489">
        <v>0.37943944041473104</v>
      </c>
    </row>
    <row r="490" spans="1:23" ht="13.75" hidden="1" x14ac:dyDescent="0.25">
      <c r="A490">
        <v>4</v>
      </c>
      <c r="B490" s="2" t="s">
        <v>33</v>
      </c>
      <c r="C490" t="s">
        <v>23</v>
      </c>
      <c r="D490" t="s">
        <v>24</v>
      </c>
      <c r="E490">
        <v>150</v>
      </c>
      <c r="F490">
        <v>300</v>
      </c>
      <c r="G490" t="s">
        <v>27</v>
      </c>
      <c r="H490" t="s">
        <v>79</v>
      </c>
      <c r="I490">
        <v>6.5850637659414861</v>
      </c>
      <c r="J490">
        <v>12668.96551724138</v>
      </c>
      <c r="K490">
        <v>1289.6551724137935</v>
      </c>
      <c r="L490">
        <v>2958.6206896551726</v>
      </c>
      <c r="M490">
        <v>8420.6896551724149</v>
      </c>
      <c r="N490">
        <v>46.028633486928058</v>
      </c>
      <c r="O490">
        <v>0.10179640718562874</v>
      </c>
      <c r="P490">
        <v>0.23353293413173651</v>
      </c>
      <c r="Q490">
        <v>0.23353293413173651</v>
      </c>
      <c r="R490">
        <v>1289.6551724137935</v>
      </c>
      <c r="S490">
        <v>2958.620689655173</v>
      </c>
      <c r="T490">
        <v>2958.620689655173</v>
      </c>
      <c r="U490">
        <v>20.904759381902842</v>
      </c>
      <c r="V490">
        <v>2.6959931064936775</v>
      </c>
      <c r="W490">
        <v>0.44701004442727449</v>
      </c>
    </row>
    <row r="491" spans="1:23" ht="13.75" hidden="1" x14ac:dyDescent="0.25">
      <c r="A491">
        <v>4</v>
      </c>
      <c r="B491" s="2" t="s">
        <v>33</v>
      </c>
      <c r="C491" t="s">
        <v>23</v>
      </c>
      <c r="D491" t="s">
        <v>24</v>
      </c>
      <c r="E491">
        <v>250</v>
      </c>
      <c r="F491">
        <v>300</v>
      </c>
      <c r="G491" t="s">
        <v>27</v>
      </c>
      <c r="H491" t="s">
        <v>95</v>
      </c>
      <c r="I491">
        <v>6.7941166541635409</v>
      </c>
      <c r="J491">
        <v>9611.538461538461</v>
      </c>
      <c r="K491">
        <v>1029.8076923076919</v>
      </c>
      <c r="L491">
        <v>2288.4615384615381</v>
      </c>
      <c r="M491">
        <v>6293.2692307692305</v>
      </c>
      <c r="N491">
        <v>24.42716994370371</v>
      </c>
      <c r="O491">
        <v>0.10714285714285712</v>
      </c>
      <c r="P491">
        <v>0.23809523809523808</v>
      </c>
      <c r="Q491">
        <v>0.23809523809523808</v>
      </c>
      <c r="R491">
        <v>1029.8076923076922</v>
      </c>
      <c r="S491">
        <v>2288.4615384615381</v>
      </c>
      <c r="T491">
        <v>2288.4615384615381</v>
      </c>
      <c r="U491">
        <v>10.006928863492066</v>
      </c>
      <c r="V491">
        <v>1.0305212320000001</v>
      </c>
      <c r="W491">
        <v>0.6079089571312396</v>
      </c>
    </row>
    <row r="492" spans="1:23" ht="13.75" hidden="1" x14ac:dyDescent="0.25">
      <c r="A492">
        <v>4</v>
      </c>
      <c r="B492" s="2" t="s">
        <v>33</v>
      </c>
      <c r="C492" t="s">
        <v>23</v>
      </c>
      <c r="D492" t="s">
        <v>24</v>
      </c>
      <c r="E492">
        <v>150</v>
      </c>
      <c r="F492">
        <v>150</v>
      </c>
      <c r="G492" t="s">
        <v>25</v>
      </c>
      <c r="H492" t="s">
        <v>48</v>
      </c>
      <c r="I492">
        <v>6.4660915228807196</v>
      </c>
      <c r="J492">
        <v>7697.1774193548381</v>
      </c>
      <c r="K492">
        <v>773.79032258064524</v>
      </c>
      <c r="L492">
        <v>1669.7580645161293</v>
      </c>
      <c r="M492">
        <v>5253.6290322580644</v>
      </c>
      <c r="N492">
        <v>37.845232834586419</v>
      </c>
      <c r="O492">
        <v>0.10052910052910055</v>
      </c>
      <c r="P492">
        <v>0.21693121693121697</v>
      </c>
      <c r="Q492">
        <v>0.21693121693121697</v>
      </c>
      <c r="R492">
        <v>773.79032258064524</v>
      </c>
      <c r="S492">
        <v>1669.7580645161293</v>
      </c>
      <c r="T492">
        <v>1669.7580645161293</v>
      </c>
      <c r="U492">
        <v>19.022736080876772</v>
      </c>
      <c r="V492">
        <v>1.4719609088388117</v>
      </c>
      <c r="W492">
        <v>0.72245167373880237</v>
      </c>
    </row>
    <row r="493" spans="1:23" ht="13.75" hidden="1" x14ac:dyDescent="0.25">
      <c r="A493">
        <v>4</v>
      </c>
      <c r="B493" s="2" t="s">
        <v>33</v>
      </c>
      <c r="C493" t="s">
        <v>23</v>
      </c>
      <c r="D493" t="s">
        <v>24</v>
      </c>
      <c r="E493">
        <v>250</v>
      </c>
      <c r="F493">
        <v>150</v>
      </c>
      <c r="G493" t="s">
        <v>25</v>
      </c>
      <c r="H493" t="s">
        <v>86</v>
      </c>
      <c r="I493">
        <v>5.4434358589647411</v>
      </c>
      <c r="J493">
        <v>11456.25</v>
      </c>
      <c r="K493">
        <v>1543.7500000000002</v>
      </c>
      <c r="L493">
        <v>2843.75</v>
      </c>
      <c r="M493">
        <v>7068.75</v>
      </c>
      <c r="N493">
        <v>33.162314101435392</v>
      </c>
      <c r="O493">
        <v>0.13475177304964542</v>
      </c>
      <c r="P493">
        <v>0.24822695035460993</v>
      </c>
      <c r="Q493">
        <v>0.24822695035460993</v>
      </c>
      <c r="R493">
        <v>1543.75</v>
      </c>
      <c r="S493">
        <v>2843.7499999999995</v>
      </c>
      <c r="T493">
        <v>2843.7499999999995</v>
      </c>
      <c r="U493">
        <v>20.009017717601541</v>
      </c>
      <c r="V493">
        <v>3.0888921101547377</v>
      </c>
      <c r="W493">
        <v>0.40862890026925719</v>
      </c>
    </row>
    <row r="494" spans="1:23" ht="13.75" hidden="1" x14ac:dyDescent="0.25">
      <c r="A494">
        <v>4</v>
      </c>
      <c r="B494" s="2" t="s">
        <v>33</v>
      </c>
      <c r="C494" t="s">
        <v>23</v>
      </c>
      <c r="D494" t="s">
        <v>24</v>
      </c>
      <c r="E494">
        <v>150</v>
      </c>
      <c r="F494">
        <v>150</v>
      </c>
      <c r="G494" t="s">
        <v>35</v>
      </c>
      <c r="H494" t="s">
        <v>67</v>
      </c>
      <c r="I494">
        <v>3.9086759189797449</v>
      </c>
      <c r="J494">
        <v>11794.285714285716</v>
      </c>
      <c r="K494">
        <v>1290.0000000000005</v>
      </c>
      <c r="L494">
        <v>3010</v>
      </c>
      <c r="M494">
        <v>7494.2857142857147</v>
      </c>
      <c r="N494">
        <v>26.888998593073591</v>
      </c>
      <c r="O494">
        <v>0.10937500000000003</v>
      </c>
      <c r="P494">
        <v>0.25520833333333331</v>
      </c>
      <c r="Q494">
        <v>0.25520833333333331</v>
      </c>
      <c r="R494">
        <v>1290.0000000000005</v>
      </c>
      <c r="S494">
        <v>3010</v>
      </c>
      <c r="T494">
        <v>3010</v>
      </c>
      <c r="U494">
        <v>14.497809540719699</v>
      </c>
      <c r="V494">
        <v>1.8702174307528419</v>
      </c>
      <c r="W494">
        <v>0.28500761909227307</v>
      </c>
    </row>
    <row r="495" spans="1:23" ht="13.75" x14ac:dyDescent="0.25">
      <c r="A495">
        <v>4</v>
      </c>
      <c r="B495" s="2" t="s">
        <v>33</v>
      </c>
      <c r="C495" t="s">
        <v>23</v>
      </c>
      <c r="D495" t="s">
        <v>24</v>
      </c>
      <c r="E495">
        <v>200</v>
      </c>
      <c r="F495">
        <v>300</v>
      </c>
      <c r="G495" t="s">
        <v>35</v>
      </c>
      <c r="H495" t="s">
        <v>56</v>
      </c>
      <c r="I495">
        <v>5.2444861215303815</v>
      </c>
      <c r="J495">
        <v>7980.8333333333348</v>
      </c>
      <c r="K495">
        <v>1575.8333333333337</v>
      </c>
      <c r="L495">
        <v>2033.3333333333333</v>
      </c>
      <c r="M495">
        <v>4371.666666666667</v>
      </c>
      <c r="N495">
        <v>23.426267161290305</v>
      </c>
      <c r="O495">
        <v>0.19745222929936307</v>
      </c>
      <c r="P495">
        <v>0.25477707006369421</v>
      </c>
      <c r="Q495">
        <v>0.25477707006369421</v>
      </c>
      <c r="R495">
        <v>1575.8333333333335</v>
      </c>
      <c r="S495">
        <v>2033.333333333333</v>
      </c>
      <c r="T495">
        <v>2033.333333333333</v>
      </c>
      <c r="U495">
        <v>17.345882531847121</v>
      </c>
      <c r="V495">
        <v>2.7334219889769091</v>
      </c>
      <c r="W495">
        <v>0.56513623028290194</v>
      </c>
    </row>
    <row r="496" spans="1:23" ht="13.75" hidden="1" x14ac:dyDescent="0.25">
      <c r="A496">
        <v>4</v>
      </c>
      <c r="B496" s="2" t="s">
        <v>33</v>
      </c>
      <c r="C496" t="s">
        <v>23</v>
      </c>
      <c r="D496" t="s">
        <v>24</v>
      </c>
      <c r="E496">
        <v>250</v>
      </c>
      <c r="F496">
        <v>150</v>
      </c>
      <c r="G496" t="s">
        <v>35</v>
      </c>
      <c r="H496" t="s">
        <v>55</v>
      </c>
      <c r="I496">
        <v>6.4211740435108791</v>
      </c>
      <c r="J496">
        <v>15312.5</v>
      </c>
      <c r="K496">
        <v>1662.5000000000002</v>
      </c>
      <c r="L496">
        <v>4025.0000000000005</v>
      </c>
      <c r="M496">
        <v>9625</v>
      </c>
      <c r="N496">
        <v>23.449457239097754</v>
      </c>
      <c r="O496">
        <v>0.1085714285714286</v>
      </c>
      <c r="P496">
        <v>0.2628571428571429</v>
      </c>
      <c r="Q496">
        <v>0.2628571428571429</v>
      </c>
      <c r="R496">
        <v>1662.5000000000005</v>
      </c>
      <c r="S496">
        <v>4025.0000000000005</v>
      </c>
      <c r="T496">
        <v>4025.0000000000005</v>
      </c>
      <c r="U496">
        <v>13.104108457142862</v>
      </c>
      <c r="V496">
        <v>2.1785580310000014</v>
      </c>
      <c r="W496">
        <v>0.36063410138248858</v>
      </c>
    </row>
    <row r="497" spans="1:23" ht="13.75" hidden="1" x14ac:dyDescent="0.25">
      <c r="A497">
        <v>4</v>
      </c>
      <c r="B497" s="2" t="s">
        <v>33</v>
      </c>
      <c r="C497" t="s">
        <v>23</v>
      </c>
      <c r="D497" t="s">
        <v>24</v>
      </c>
      <c r="E497">
        <v>200</v>
      </c>
      <c r="F497">
        <v>450</v>
      </c>
      <c r="G497" t="s">
        <v>35</v>
      </c>
      <c r="H497" t="s">
        <v>90</v>
      </c>
      <c r="I497">
        <v>7.1666916729182306</v>
      </c>
      <c r="J497">
        <v>11587.499999999998</v>
      </c>
      <c r="K497">
        <v>1448.4374999999998</v>
      </c>
      <c r="L497">
        <v>2575</v>
      </c>
      <c r="M497">
        <v>7564.0624999999991</v>
      </c>
      <c r="N497">
        <v>32.693457805555568</v>
      </c>
      <c r="O497">
        <v>0.125</v>
      </c>
      <c r="P497">
        <v>0.22222222222222227</v>
      </c>
      <c r="Q497">
        <v>0.22222222222222227</v>
      </c>
      <c r="R497">
        <v>1448.4374999999998</v>
      </c>
      <c r="S497">
        <v>2575</v>
      </c>
      <c r="T497">
        <v>2575</v>
      </c>
      <c r="U497">
        <v>20.119050957264964</v>
      </c>
      <c r="V497">
        <v>2.9141187870913465</v>
      </c>
      <c r="W497">
        <v>0.53189685770957318</v>
      </c>
    </row>
    <row r="498" spans="1:23" ht="13.75" hidden="1" x14ac:dyDescent="0.25">
      <c r="A498">
        <v>4</v>
      </c>
      <c r="B498" s="2" t="s">
        <v>33</v>
      </c>
      <c r="C498" t="s">
        <v>23</v>
      </c>
      <c r="D498" t="s">
        <v>24</v>
      </c>
      <c r="E498">
        <v>200</v>
      </c>
      <c r="F498">
        <v>300</v>
      </c>
      <c r="G498" t="s">
        <v>25</v>
      </c>
      <c r="H498" t="s">
        <v>59</v>
      </c>
      <c r="I498">
        <v>6.8733983495873971</v>
      </c>
      <c r="J498">
        <v>10587.12121212121</v>
      </c>
      <c r="K498">
        <v>1628.7878787878785</v>
      </c>
      <c r="L498">
        <v>3094.6969696969686</v>
      </c>
      <c r="M498">
        <v>5863.6363636363621</v>
      </c>
      <c r="N498">
        <v>51.973665700000026</v>
      </c>
      <c r="O498">
        <v>0.15384615384615385</v>
      </c>
      <c r="P498">
        <v>0.29230769230769227</v>
      </c>
      <c r="Q498">
        <v>0.29230769230769227</v>
      </c>
      <c r="R498">
        <v>1628.7878787878788</v>
      </c>
      <c r="S498">
        <v>3094.6969696969691</v>
      </c>
      <c r="T498">
        <v>3094.6969696969691</v>
      </c>
      <c r="U498">
        <v>39.979742846153862</v>
      </c>
      <c r="V498">
        <v>6.5118520544871821</v>
      </c>
      <c r="W498">
        <v>0.55833143516648398</v>
      </c>
    </row>
    <row r="499" spans="1:23" ht="13.75" hidden="1" x14ac:dyDescent="0.25">
      <c r="A499">
        <v>4</v>
      </c>
      <c r="B499" s="2" t="s">
        <v>33</v>
      </c>
      <c r="C499" t="s">
        <v>23</v>
      </c>
      <c r="D499" t="s">
        <v>24</v>
      </c>
      <c r="E499">
        <v>250</v>
      </c>
      <c r="F499">
        <v>450</v>
      </c>
      <c r="G499" t="s">
        <v>35</v>
      </c>
      <c r="H499" t="s">
        <v>63</v>
      </c>
      <c r="I499">
        <v>5.9304801200300075</v>
      </c>
      <c r="J499">
        <v>19206.402439024394</v>
      </c>
      <c r="K499">
        <v>2468.2926829268299</v>
      </c>
      <c r="L499">
        <v>4242.3780487804888</v>
      </c>
      <c r="M499">
        <v>12495.731707317073</v>
      </c>
      <c r="N499">
        <v>39.256457767613611</v>
      </c>
      <c r="O499">
        <v>0.12851405622489961</v>
      </c>
      <c r="P499">
        <v>0.22088353413654624</v>
      </c>
      <c r="Q499">
        <v>0.22088353413654624</v>
      </c>
      <c r="R499">
        <v>2468.2926829268295</v>
      </c>
      <c r="S499">
        <v>4242.3780487804888</v>
      </c>
      <c r="T499">
        <v>4242.3780487804888</v>
      </c>
      <c r="U499">
        <v>26.182945753194581</v>
      </c>
      <c r="V499">
        <v>6.4627173420080286</v>
      </c>
      <c r="W499">
        <v>0.26554753913012746</v>
      </c>
    </row>
    <row r="500" spans="1:23" ht="13.75" hidden="1" x14ac:dyDescent="0.25">
      <c r="A500">
        <v>4</v>
      </c>
      <c r="B500" s="2" t="s">
        <v>33</v>
      </c>
      <c r="C500" t="s">
        <v>23</v>
      </c>
      <c r="D500" t="s">
        <v>24</v>
      </c>
      <c r="E500">
        <v>250</v>
      </c>
      <c r="F500">
        <v>300</v>
      </c>
      <c r="G500" t="s">
        <v>34</v>
      </c>
      <c r="H500" t="s">
        <v>61</v>
      </c>
      <c r="I500">
        <v>8.5115135033758413</v>
      </c>
      <c r="J500">
        <v>11250</v>
      </c>
      <c r="K500">
        <v>916.66666666666697</v>
      </c>
      <c r="L500">
        <v>2083.333333333333</v>
      </c>
      <c r="M500">
        <v>8249.9999999999982</v>
      </c>
      <c r="N500">
        <v>48.63052819772723</v>
      </c>
      <c r="O500">
        <v>8.1481481481481516E-2</v>
      </c>
      <c r="P500">
        <v>0.18518518518518517</v>
      </c>
      <c r="Q500">
        <v>0.18518518518518517</v>
      </c>
      <c r="R500">
        <v>916.66666666666708</v>
      </c>
      <c r="S500">
        <v>2083.333333333333</v>
      </c>
      <c r="T500">
        <v>2083.333333333333</v>
      </c>
      <c r="U500">
        <v>25.02623673333332</v>
      </c>
      <c r="V500">
        <v>2.2940717005555555</v>
      </c>
      <c r="W500">
        <v>0.65065792114695309</v>
      </c>
    </row>
    <row r="501" spans="1:23" ht="13.75" hidden="1" x14ac:dyDescent="0.25">
      <c r="A501">
        <v>4</v>
      </c>
      <c r="B501" s="2" t="s">
        <v>33</v>
      </c>
      <c r="C501" t="s">
        <v>23</v>
      </c>
      <c r="D501" t="s">
        <v>24</v>
      </c>
      <c r="E501">
        <v>150</v>
      </c>
      <c r="F501">
        <v>600</v>
      </c>
      <c r="G501" t="s">
        <v>34</v>
      </c>
      <c r="H501" t="s">
        <v>73</v>
      </c>
      <c r="I501">
        <v>4.0340585146286569</v>
      </c>
      <c r="J501">
        <v>9244.9218750000018</v>
      </c>
      <c r="K501">
        <v>976.17187500000011</v>
      </c>
      <c r="L501">
        <v>1894.921875</v>
      </c>
      <c r="M501">
        <v>6373.8281250000009</v>
      </c>
      <c r="N501">
        <v>81.661772941176437</v>
      </c>
      <c r="O501">
        <v>0.10559006211180125</v>
      </c>
      <c r="P501">
        <v>0.20496894409937885</v>
      </c>
      <c r="Q501">
        <v>0.20496894409937885</v>
      </c>
      <c r="R501">
        <v>976.17187500000023</v>
      </c>
      <c r="S501">
        <v>1894.921875</v>
      </c>
      <c r="T501">
        <v>1894.921875</v>
      </c>
      <c r="U501">
        <v>45.987582277432693</v>
      </c>
      <c r="V501">
        <v>4.4891784418478249</v>
      </c>
      <c r="W501">
        <v>0.37526442835198587</v>
      </c>
    </row>
    <row r="502" spans="1:23" ht="13.75" hidden="1" x14ac:dyDescent="0.25">
      <c r="A502">
        <v>4</v>
      </c>
      <c r="B502" s="2" t="s">
        <v>33</v>
      </c>
      <c r="C502" t="s">
        <v>23</v>
      </c>
      <c r="D502" t="s">
        <v>24</v>
      </c>
      <c r="E502">
        <v>200</v>
      </c>
      <c r="F502">
        <v>150</v>
      </c>
      <c r="G502" t="s">
        <v>35</v>
      </c>
      <c r="H502" t="s">
        <v>87</v>
      </c>
      <c r="I502">
        <v>5.5898912228057025</v>
      </c>
      <c r="J502">
        <v>16600.862068965518</v>
      </c>
      <c r="K502">
        <v>1520.6896551724139</v>
      </c>
      <c r="L502">
        <v>4942.2413793103451</v>
      </c>
      <c r="M502">
        <v>10137.931034482759</v>
      </c>
      <c r="N502">
        <v>36.020074993939389</v>
      </c>
      <c r="O502">
        <v>9.1603053435114504E-2</v>
      </c>
      <c r="P502">
        <v>0.29770992366412213</v>
      </c>
      <c r="Q502">
        <v>0.29770992366412213</v>
      </c>
      <c r="R502">
        <v>1520.6896551724139</v>
      </c>
      <c r="S502">
        <v>4942.2413793103451</v>
      </c>
      <c r="T502">
        <v>4942.2413793103451</v>
      </c>
      <c r="U502">
        <v>16.497744272033312</v>
      </c>
      <c r="V502">
        <v>2.5087949048161007</v>
      </c>
      <c r="W502">
        <v>0.28958173567383122</v>
      </c>
    </row>
    <row r="503" spans="1:23" ht="13.75" hidden="1" x14ac:dyDescent="0.25">
      <c r="A503">
        <v>4</v>
      </c>
      <c r="B503" s="2" t="s">
        <v>33</v>
      </c>
      <c r="C503" t="s">
        <v>23</v>
      </c>
      <c r="D503" t="s">
        <v>24</v>
      </c>
      <c r="E503">
        <v>250</v>
      </c>
      <c r="F503">
        <v>300</v>
      </c>
      <c r="G503" t="s">
        <v>35</v>
      </c>
      <c r="H503" t="s">
        <v>60</v>
      </c>
      <c r="I503">
        <v>5.9107576894223568</v>
      </c>
      <c r="J503">
        <v>15054.6875</v>
      </c>
      <c r="K503">
        <v>2114.0624999999995</v>
      </c>
      <c r="L503">
        <v>3267.1875000000005</v>
      </c>
      <c r="M503">
        <v>9673.4374999999982</v>
      </c>
      <c r="N503">
        <v>37.01327325930734</v>
      </c>
      <c r="O503">
        <v>0.1404255319148936</v>
      </c>
      <c r="P503">
        <v>0.21702127659574472</v>
      </c>
      <c r="Q503">
        <v>0.21702127659574472</v>
      </c>
      <c r="R503">
        <v>2114.0624999999995</v>
      </c>
      <c r="S503">
        <v>3267.1875000000005</v>
      </c>
      <c r="T503">
        <v>3267.1875000000005</v>
      </c>
      <c r="U503">
        <v>21.053604396352572</v>
      </c>
      <c r="V503">
        <v>4.4508635544164097</v>
      </c>
      <c r="W503">
        <v>0.33765241642533111</v>
      </c>
    </row>
    <row r="504" spans="1:23" ht="13.75" hidden="1" x14ac:dyDescent="0.25">
      <c r="A504">
        <v>4</v>
      </c>
      <c r="B504" s="2" t="s">
        <v>33</v>
      </c>
      <c r="C504" t="s">
        <v>23</v>
      </c>
      <c r="D504" t="s">
        <v>24</v>
      </c>
      <c r="E504">
        <v>200</v>
      </c>
      <c r="F504">
        <v>450</v>
      </c>
      <c r="G504" t="s">
        <v>25</v>
      </c>
      <c r="H504" t="s">
        <v>43</v>
      </c>
      <c r="I504">
        <v>5.6515903975993993</v>
      </c>
      <c r="J504">
        <v>9185.4838709677406</v>
      </c>
      <c r="K504">
        <v>959.67741935483889</v>
      </c>
      <c r="L504">
        <v>2262.0967741935483</v>
      </c>
      <c r="M504">
        <v>5963.7096774193533</v>
      </c>
      <c r="N504">
        <v>110.32318008749996</v>
      </c>
      <c r="O504">
        <v>0.10447761194029855</v>
      </c>
      <c r="P504">
        <v>0.24626865671641793</v>
      </c>
      <c r="Q504">
        <v>0.24626865671641793</v>
      </c>
      <c r="R504">
        <v>959.67741935483878</v>
      </c>
      <c r="S504">
        <v>2262.0967741935478</v>
      </c>
      <c r="T504">
        <v>2262.0967741935478</v>
      </c>
      <c r="U504">
        <v>62.68690777425374</v>
      </c>
      <c r="V504">
        <v>6.0159209880130611</v>
      </c>
      <c r="W504">
        <v>0.5291357330992098</v>
      </c>
    </row>
    <row r="505" spans="1:23" ht="13.75" hidden="1" x14ac:dyDescent="0.25">
      <c r="A505">
        <v>4</v>
      </c>
      <c r="B505" s="2" t="s">
        <v>33</v>
      </c>
      <c r="C505" t="s">
        <v>23</v>
      </c>
      <c r="D505" t="s">
        <v>24</v>
      </c>
      <c r="E505">
        <v>250</v>
      </c>
      <c r="F505">
        <v>150</v>
      </c>
      <c r="G505" t="s">
        <v>34</v>
      </c>
      <c r="H505" t="s">
        <v>64</v>
      </c>
      <c r="I505">
        <v>5.0768473368342093</v>
      </c>
      <c r="J505">
        <v>13820.588235294117</v>
      </c>
      <c r="K505">
        <v>1213.9705882352937</v>
      </c>
      <c r="L505">
        <v>3455.1470588235293</v>
      </c>
      <c r="M505">
        <v>9151.4705882352937</v>
      </c>
      <c r="N505">
        <v>40.857802445128186</v>
      </c>
      <c r="O505">
        <v>8.7837837837837815E-2</v>
      </c>
      <c r="P505">
        <v>0.25</v>
      </c>
      <c r="Q505">
        <v>0.25</v>
      </c>
      <c r="R505">
        <v>1213.9705882352937</v>
      </c>
      <c r="S505">
        <v>3455.1470588235293</v>
      </c>
      <c r="T505">
        <v>3455.1470588235293</v>
      </c>
      <c r="U505">
        <v>21.038150839639631</v>
      </c>
      <c r="V505">
        <v>2.5539696350180163</v>
      </c>
      <c r="W505">
        <v>0.31591193047250971</v>
      </c>
    </row>
    <row r="506" spans="1:23" ht="13.75" hidden="1" x14ac:dyDescent="0.25">
      <c r="A506">
        <v>4</v>
      </c>
      <c r="B506" s="2" t="s">
        <v>33</v>
      </c>
      <c r="C506" t="s">
        <v>23</v>
      </c>
      <c r="D506" t="s">
        <v>24</v>
      </c>
      <c r="E506">
        <v>250</v>
      </c>
      <c r="F506">
        <v>600</v>
      </c>
      <c r="G506" t="s">
        <v>25</v>
      </c>
      <c r="H506" t="s">
        <v>71</v>
      </c>
      <c r="I506">
        <v>8.2731301575393843</v>
      </c>
      <c r="J506">
        <v>17278.125</v>
      </c>
      <c r="K506">
        <v>1781.2500000000002</v>
      </c>
      <c r="L506">
        <v>3562.5000000000005</v>
      </c>
      <c r="M506">
        <v>11934.375</v>
      </c>
      <c r="N506">
        <v>51.137209198333302</v>
      </c>
      <c r="O506">
        <v>0.10309278350515465</v>
      </c>
      <c r="P506">
        <v>0.2061855670103093</v>
      </c>
      <c r="Q506">
        <v>0.2061855670103093</v>
      </c>
      <c r="R506">
        <v>1781.2500000000002</v>
      </c>
      <c r="S506">
        <v>3562.5000000000005</v>
      </c>
      <c r="T506">
        <v>3562.5000000000005</v>
      </c>
      <c r="U506">
        <v>25.179115161512012</v>
      </c>
      <c r="V506">
        <v>4.4850298881443278</v>
      </c>
      <c r="W506">
        <v>0.41178611310451047</v>
      </c>
    </row>
    <row r="507" spans="1:23" ht="13.75" hidden="1" x14ac:dyDescent="0.25">
      <c r="A507">
        <v>4</v>
      </c>
      <c r="B507" s="2" t="s">
        <v>33</v>
      </c>
      <c r="C507" t="s">
        <v>23</v>
      </c>
      <c r="D507" t="s">
        <v>24</v>
      </c>
      <c r="E507">
        <v>150</v>
      </c>
      <c r="F507">
        <v>450</v>
      </c>
      <c r="G507" t="s">
        <v>27</v>
      </c>
      <c r="H507" t="s">
        <v>93</v>
      </c>
      <c r="I507">
        <v>4.948968492123031</v>
      </c>
      <c r="J507">
        <v>10441.666666666666</v>
      </c>
      <c r="K507">
        <v>991.66666666666663</v>
      </c>
      <c r="L507">
        <v>2799.9999999999995</v>
      </c>
      <c r="M507">
        <v>6649.9999999999991</v>
      </c>
      <c r="N507">
        <v>33.180002635294102</v>
      </c>
      <c r="O507">
        <v>9.4972067039106156E-2</v>
      </c>
      <c r="P507">
        <v>0.26815642458100558</v>
      </c>
      <c r="Q507">
        <v>0.26815642458100558</v>
      </c>
      <c r="R507">
        <v>991.66666666666652</v>
      </c>
      <c r="S507">
        <v>2799.9999999999991</v>
      </c>
      <c r="T507">
        <v>2799.9999999999991</v>
      </c>
      <c r="U507">
        <v>14.77112547486033</v>
      </c>
      <c r="V507">
        <v>1.4648032762569825</v>
      </c>
      <c r="W507">
        <v>0.40760857812218426</v>
      </c>
    </row>
    <row r="508" spans="1:23" ht="13.75" hidden="1" x14ac:dyDescent="0.25">
      <c r="A508">
        <v>4</v>
      </c>
      <c r="B508" s="2" t="s">
        <v>33</v>
      </c>
      <c r="C508" t="s">
        <v>23</v>
      </c>
      <c r="D508" t="s">
        <v>24</v>
      </c>
      <c r="E508">
        <v>200</v>
      </c>
      <c r="F508">
        <v>150</v>
      </c>
      <c r="G508" t="s">
        <v>25</v>
      </c>
      <c r="H508" t="s">
        <v>77</v>
      </c>
      <c r="I508">
        <v>5.3197899474868722</v>
      </c>
      <c r="J508">
        <v>13353.846153846152</v>
      </c>
      <c r="K508">
        <v>1967.3076923076922</v>
      </c>
      <c r="L508">
        <v>3398.0769230769229</v>
      </c>
      <c r="M508">
        <v>7988.4615384615372</v>
      </c>
      <c r="N508">
        <v>23.046420484848461</v>
      </c>
      <c r="O508">
        <v>0.14732142857142858</v>
      </c>
      <c r="P508">
        <v>0.25446428571428575</v>
      </c>
      <c r="Q508">
        <v>0.25446428571428575</v>
      </c>
      <c r="R508">
        <v>1967.3076923076922</v>
      </c>
      <c r="S508">
        <v>3398.0769230769233</v>
      </c>
      <c r="T508">
        <v>3398.0769230769233</v>
      </c>
      <c r="U508">
        <v>11.317438630952372</v>
      </c>
      <c r="V508">
        <v>2.2264884075892839</v>
      </c>
      <c r="W508">
        <v>0.34259937565036425</v>
      </c>
    </row>
    <row r="509" spans="1:23" ht="13.75" hidden="1" x14ac:dyDescent="0.25">
      <c r="A509">
        <v>4</v>
      </c>
      <c r="B509" s="2" t="s">
        <v>33</v>
      </c>
      <c r="C509" t="s">
        <v>23</v>
      </c>
      <c r="D509" t="s">
        <v>24</v>
      </c>
      <c r="E509">
        <v>200</v>
      </c>
      <c r="F509">
        <v>300</v>
      </c>
      <c r="G509" t="s">
        <v>34</v>
      </c>
      <c r="H509" t="s">
        <v>50</v>
      </c>
      <c r="I509">
        <v>5.5981582895723934</v>
      </c>
      <c r="J509">
        <v>10991.37931034483</v>
      </c>
      <c r="K509">
        <v>1025.8620689655177</v>
      </c>
      <c r="L509">
        <v>2418.1034482758628</v>
      </c>
      <c r="M509">
        <v>7547.4137931034511</v>
      </c>
      <c r="N509">
        <v>49.15588365306116</v>
      </c>
      <c r="O509">
        <v>9.3333333333333351E-2</v>
      </c>
      <c r="P509">
        <v>0.22</v>
      </c>
      <c r="Q509">
        <v>0.22</v>
      </c>
      <c r="R509">
        <v>1025.8620689655177</v>
      </c>
      <c r="S509">
        <v>2418.1034482758628</v>
      </c>
      <c r="T509">
        <v>2418.1034482758628</v>
      </c>
      <c r="U509">
        <v>22.174765292380929</v>
      </c>
      <c r="V509">
        <v>2.2748250601666653</v>
      </c>
      <c r="W509">
        <v>0.43801746742567987</v>
      </c>
    </row>
    <row r="510" spans="1:23" ht="13.75" hidden="1" x14ac:dyDescent="0.25">
      <c r="A510">
        <v>4</v>
      </c>
      <c r="B510" s="2" t="s">
        <v>33</v>
      </c>
      <c r="C510" t="s">
        <v>23</v>
      </c>
      <c r="D510" t="s">
        <v>24</v>
      </c>
      <c r="E510">
        <v>150</v>
      </c>
      <c r="F510">
        <v>450</v>
      </c>
      <c r="G510" t="s">
        <v>35</v>
      </c>
      <c r="H510" t="s">
        <v>65</v>
      </c>
      <c r="I510">
        <v>4.7129257314328568</v>
      </c>
      <c r="J510">
        <v>14012.068965517239</v>
      </c>
      <c r="K510">
        <v>2557.7586206896553</v>
      </c>
      <c r="L510">
        <v>4893.1034482758623</v>
      </c>
      <c r="M510">
        <v>6561.2068965517246</v>
      </c>
      <c r="N510">
        <v>76.355785652173878</v>
      </c>
      <c r="O510">
        <v>0.18253968253968256</v>
      </c>
      <c r="P510">
        <v>0.34920634920634924</v>
      </c>
      <c r="Q510">
        <v>0.34920634920634924</v>
      </c>
      <c r="R510">
        <v>2557.7586206896553</v>
      </c>
      <c r="S510">
        <v>4893.1034482758623</v>
      </c>
      <c r="T510">
        <v>4893.1034482758623</v>
      </c>
      <c r="U510">
        <v>57.742980759637163</v>
      </c>
      <c r="V510">
        <v>14.769260682227884</v>
      </c>
      <c r="W510">
        <v>0.28925893378106426</v>
      </c>
    </row>
    <row r="511" spans="1:23" ht="13.75" hidden="1" x14ac:dyDescent="0.25">
      <c r="A511">
        <v>4</v>
      </c>
      <c r="B511" s="2" t="s">
        <v>33</v>
      </c>
      <c r="C511" t="s">
        <v>23</v>
      </c>
      <c r="D511" t="s">
        <v>24</v>
      </c>
      <c r="E511">
        <v>200</v>
      </c>
      <c r="F511">
        <v>300</v>
      </c>
      <c r="G511" t="s">
        <v>27</v>
      </c>
      <c r="H511" t="s">
        <v>46</v>
      </c>
      <c r="I511">
        <v>5.4923255813953471</v>
      </c>
      <c r="J511">
        <v>12675</v>
      </c>
      <c r="K511">
        <v>1275.0000000000002</v>
      </c>
      <c r="L511">
        <v>2625.0000000000005</v>
      </c>
      <c r="M511">
        <v>8775</v>
      </c>
      <c r="N511">
        <v>26.639631570588222</v>
      </c>
      <c r="O511">
        <v>0.10059171597633138</v>
      </c>
      <c r="P511">
        <v>0.20710059171597636</v>
      </c>
      <c r="Q511">
        <v>0.20710059171597636</v>
      </c>
      <c r="R511">
        <v>1275</v>
      </c>
      <c r="S511">
        <v>2625</v>
      </c>
      <c r="T511">
        <v>2625</v>
      </c>
      <c r="U511">
        <v>11.909894456278762</v>
      </c>
      <c r="V511">
        <v>1.518511543175542</v>
      </c>
      <c r="W511">
        <v>0.37265483234713986</v>
      </c>
    </row>
    <row r="512" spans="1:23" ht="13.75" hidden="1" x14ac:dyDescent="0.25">
      <c r="A512">
        <v>4</v>
      </c>
      <c r="B512" s="2" t="s">
        <v>33</v>
      </c>
      <c r="C512" t="s">
        <v>23</v>
      </c>
      <c r="D512" t="s">
        <v>24</v>
      </c>
      <c r="E512">
        <v>250</v>
      </c>
      <c r="F512">
        <v>150</v>
      </c>
      <c r="G512" t="s">
        <v>27</v>
      </c>
      <c r="H512" t="s">
        <v>66</v>
      </c>
      <c r="I512">
        <v>6.6601650412603153</v>
      </c>
      <c r="J512">
        <v>6758.467741935483</v>
      </c>
      <c r="K512">
        <v>1029.4354838709676</v>
      </c>
      <c r="L512">
        <v>1611.2903225806454</v>
      </c>
      <c r="M512">
        <v>4117.7419354838703</v>
      </c>
      <c r="N512">
        <v>33.975642365217389</v>
      </c>
      <c r="O512">
        <v>0.15231788079470199</v>
      </c>
      <c r="P512">
        <v>0.23841059602649012</v>
      </c>
      <c r="Q512">
        <v>0.23841059602649012</v>
      </c>
      <c r="R512">
        <v>1029.4354838709676</v>
      </c>
      <c r="S512">
        <v>1611.2903225806454</v>
      </c>
      <c r="T512">
        <v>1611.2903225806454</v>
      </c>
      <c r="U512">
        <v>22.281671271523177</v>
      </c>
      <c r="V512">
        <v>2.2937543046854296</v>
      </c>
      <c r="W512">
        <v>0.84749119980908061</v>
      </c>
    </row>
    <row r="513" spans="1:23" ht="13.75" hidden="1" x14ac:dyDescent="0.25">
      <c r="A513">
        <v>4</v>
      </c>
      <c r="B513" s="2" t="s">
        <v>33</v>
      </c>
      <c r="C513" t="s">
        <v>23</v>
      </c>
      <c r="D513" t="s">
        <v>24</v>
      </c>
      <c r="E513">
        <v>200</v>
      </c>
      <c r="F513">
        <v>450</v>
      </c>
      <c r="G513" t="s">
        <v>34</v>
      </c>
      <c r="H513" t="s">
        <v>88</v>
      </c>
      <c r="I513">
        <v>5.5490097524381081</v>
      </c>
      <c r="J513">
        <v>9862.0689655172409</v>
      </c>
      <c r="K513">
        <v>1517.2413793103451</v>
      </c>
      <c r="L513">
        <v>2620.6896551724139</v>
      </c>
      <c r="M513">
        <v>5724.1379310344828</v>
      </c>
      <c r="N513">
        <v>32.763064128099167</v>
      </c>
      <c r="O513">
        <v>0.15384615384615385</v>
      </c>
      <c r="P513">
        <v>0.26573426573426573</v>
      </c>
      <c r="Q513">
        <v>0.26573426573426573</v>
      </c>
      <c r="R513">
        <v>1517.2413793103451</v>
      </c>
      <c r="S513">
        <v>2620.6896551724139</v>
      </c>
      <c r="T513">
        <v>2620.6896551724139</v>
      </c>
      <c r="U513">
        <v>20.587840947234575</v>
      </c>
      <c r="V513">
        <v>3.1236724195804189</v>
      </c>
      <c r="W513">
        <v>0.48388917211820426</v>
      </c>
    </row>
    <row r="514" spans="1:23" ht="13.75" hidden="1" x14ac:dyDescent="0.25">
      <c r="A514">
        <v>4</v>
      </c>
      <c r="B514" s="2" t="s">
        <v>33</v>
      </c>
      <c r="C514" t="s">
        <v>23</v>
      </c>
      <c r="D514" t="s">
        <v>24</v>
      </c>
      <c r="E514">
        <v>150</v>
      </c>
      <c r="F514">
        <v>600</v>
      </c>
      <c r="G514" t="s">
        <v>27</v>
      </c>
      <c r="H514" t="s">
        <v>80</v>
      </c>
      <c r="I514">
        <v>5.3623405851462866</v>
      </c>
      <c r="J514">
        <v>8821.3709677419338</v>
      </c>
      <c r="K514">
        <v>950.80645161290306</v>
      </c>
      <c r="L514">
        <v>1795.9677419354839</v>
      </c>
      <c r="M514">
        <v>6074.5967741935474</v>
      </c>
      <c r="N514">
        <v>33.405523708333334</v>
      </c>
      <c r="O514">
        <v>0.10778443113772454</v>
      </c>
      <c r="P514">
        <v>0.20359281437125751</v>
      </c>
      <c r="Q514">
        <v>0.20359281437125751</v>
      </c>
      <c r="R514">
        <v>950.80645161290317</v>
      </c>
      <c r="S514">
        <v>1795.9677419354841</v>
      </c>
      <c r="T514">
        <v>1795.9677419354841</v>
      </c>
      <c r="U514">
        <v>16.911887342814371</v>
      </c>
      <c r="V514">
        <v>1.60799315944985</v>
      </c>
      <c r="W514">
        <v>0.5227773460712164</v>
      </c>
    </row>
    <row r="515" spans="1:23" ht="13.75" hidden="1" x14ac:dyDescent="0.25">
      <c r="A515">
        <v>4</v>
      </c>
      <c r="B515" s="2" t="s">
        <v>33</v>
      </c>
      <c r="C515" t="s">
        <v>23</v>
      </c>
      <c r="D515" t="s">
        <v>24</v>
      </c>
      <c r="E515">
        <v>200</v>
      </c>
      <c r="F515">
        <v>150</v>
      </c>
      <c r="G515" t="s">
        <v>27</v>
      </c>
      <c r="H515" t="s">
        <v>57</v>
      </c>
      <c r="I515">
        <v>4.6642948237059265</v>
      </c>
      <c r="J515">
        <v>8136.2068965517246</v>
      </c>
      <c r="K515">
        <v>1047.844827586207</v>
      </c>
      <c r="L515">
        <v>2403.8793103448279</v>
      </c>
      <c r="M515">
        <v>4684.4827586206902</v>
      </c>
      <c r="N515">
        <v>42.911402051470574</v>
      </c>
      <c r="O515">
        <v>0.12878787878787878</v>
      </c>
      <c r="P515">
        <v>0.29545454545454547</v>
      </c>
      <c r="Q515">
        <v>0.29545454545454547</v>
      </c>
      <c r="R515">
        <v>1047.844827586207</v>
      </c>
      <c r="S515">
        <v>2403.8793103448279</v>
      </c>
      <c r="T515">
        <v>2403.8793103448279</v>
      </c>
      <c r="U515">
        <v>24.656551528409086</v>
      </c>
      <c r="V515">
        <v>2.5836239985156246</v>
      </c>
      <c r="W515">
        <v>0.49301764315840557</v>
      </c>
    </row>
    <row r="516" spans="1:23" ht="13.75" hidden="1" x14ac:dyDescent="0.25">
      <c r="A516">
        <v>4</v>
      </c>
      <c r="B516" s="2" t="s">
        <v>33</v>
      </c>
      <c r="C516" t="s">
        <v>23</v>
      </c>
      <c r="D516" t="s">
        <v>24</v>
      </c>
      <c r="E516">
        <v>250</v>
      </c>
      <c r="F516">
        <v>600</v>
      </c>
      <c r="G516" t="s">
        <v>35</v>
      </c>
      <c r="H516" t="s">
        <v>94</v>
      </c>
      <c r="I516">
        <v>4.7972205551387841</v>
      </c>
      <c r="J516">
        <v>9627.5735294117621</v>
      </c>
      <c r="K516">
        <v>1375.3676470588239</v>
      </c>
      <c r="L516">
        <v>1897.0588235294115</v>
      </c>
      <c r="M516">
        <v>6355.1470588235279</v>
      </c>
      <c r="N516">
        <v>50.737169670846384</v>
      </c>
      <c r="O516">
        <v>0.1428571428571429</v>
      </c>
      <c r="P516">
        <v>0.1970443349753695</v>
      </c>
      <c r="Q516">
        <v>0.1970443349753695</v>
      </c>
      <c r="R516">
        <v>1375.3676470588236</v>
      </c>
      <c r="S516">
        <v>1897.0588235294117</v>
      </c>
      <c r="T516">
        <v>1897.0588235294117</v>
      </c>
      <c r="U516">
        <v>32.858357501119571</v>
      </c>
      <c r="V516">
        <v>4.519232184253247</v>
      </c>
      <c r="W516">
        <v>0.42852019408793091</v>
      </c>
    </row>
    <row r="517" spans="1:23" ht="13.75" hidden="1" x14ac:dyDescent="0.25">
      <c r="A517">
        <v>4</v>
      </c>
      <c r="B517" s="2" t="s">
        <v>33</v>
      </c>
      <c r="C517" t="s">
        <v>23</v>
      </c>
      <c r="D517" t="s">
        <v>24</v>
      </c>
      <c r="E517">
        <v>150</v>
      </c>
      <c r="F517">
        <v>450</v>
      </c>
      <c r="G517" t="s">
        <v>34</v>
      </c>
      <c r="H517" t="s">
        <v>82</v>
      </c>
      <c r="I517">
        <v>6.8974643660915227</v>
      </c>
      <c r="J517">
        <v>9500</v>
      </c>
      <c r="K517">
        <v>1129.72972972973</v>
      </c>
      <c r="L517">
        <v>2567.5675675675684</v>
      </c>
      <c r="M517">
        <v>5802.7027027027034</v>
      </c>
      <c r="N517">
        <v>46.864156100000024</v>
      </c>
      <c r="O517">
        <v>0.11891891891891893</v>
      </c>
      <c r="P517">
        <v>0.27027027027027034</v>
      </c>
      <c r="Q517">
        <v>0.27027027027027034</v>
      </c>
      <c r="R517">
        <v>1129.7297297297298</v>
      </c>
      <c r="S517">
        <v>2567.5675675675684</v>
      </c>
      <c r="T517">
        <v>2567.5675675675684</v>
      </c>
      <c r="U517">
        <v>31.242770733333355</v>
      </c>
      <c r="V517">
        <v>3.5295886936576601</v>
      </c>
      <c r="W517">
        <v>0.62440203735144317</v>
      </c>
    </row>
    <row r="518" spans="1:23" ht="13.75" hidden="1" x14ac:dyDescent="0.25">
      <c r="A518">
        <v>4</v>
      </c>
      <c r="B518" s="2" t="s">
        <v>33</v>
      </c>
      <c r="C518" t="s">
        <v>23</v>
      </c>
      <c r="D518" t="s">
        <v>24</v>
      </c>
      <c r="E518">
        <v>200</v>
      </c>
      <c r="F518">
        <v>600</v>
      </c>
      <c r="G518" t="s">
        <v>27</v>
      </c>
      <c r="H518" t="s">
        <v>68</v>
      </c>
      <c r="I518">
        <v>4.129032258064516</v>
      </c>
      <c r="J518">
        <v>6750.0000000000018</v>
      </c>
      <c r="K518">
        <v>1150.0000000000002</v>
      </c>
      <c r="L518">
        <v>1550.0000000000005</v>
      </c>
      <c r="M518">
        <v>4050.0000000000009</v>
      </c>
      <c r="N518">
        <v>70.625600691787469</v>
      </c>
      <c r="O518">
        <v>0.17037037037037034</v>
      </c>
      <c r="P518">
        <v>0.22962962962962963</v>
      </c>
      <c r="Q518">
        <v>0.22962962962962963</v>
      </c>
      <c r="R518">
        <v>1150</v>
      </c>
      <c r="S518">
        <v>1550.0000000000005</v>
      </c>
      <c r="T518">
        <v>1550.0000000000005</v>
      </c>
      <c r="U518">
        <v>47.776141644444444</v>
      </c>
      <c r="V518">
        <v>5.4942562891111111</v>
      </c>
      <c r="W518">
        <v>0.52606929510155298</v>
      </c>
    </row>
    <row r="519" spans="1:23" ht="13.75" hidden="1" x14ac:dyDescent="0.25">
      <c r="A519">
        <v>4</v>
      </c>
      <c r="B519" s="2" t="s">
        <v>33</v>
      </c>
      <c r="C519" t="s">
        <v>23</v>
      </c>
      <c r="D519" t="s">
        <v>24</v>
      </c>
      <c r="E519">
        <v>150</v>
      </c>
      <c r="F519">
        <v>150</v>
      </c>
      <c r="G519" t="s">
        <v>34</v>
      </c>
      <c r="H519" t="s">
        <v>91</v>
      </c>
      <c r="I519">
        <v>5.0317779444861213</v>
      </c>
      <c r="J519">
        <v>7633.1250000000009</v>
      </c>
      <c r="K519">
        <v>958.75000000000011</v>
      </c>
      <c r="L519">
        <v>1696.2500000000002</v>
      </c>
      <c r="M519">
        <v>4978.125</v>
      </c>
      <c r="N519">
        <v>44.039769415384626</v>
      </c>
      <c r="O519">
        <v>0.12560386473429952</v>
      </c>
      <c r="P519">
        <v>0.22222222222222221</v>
      </c>
      <c r="Q519">
        <v>0.22222222222222221</v>
      </c>
      <c r="R519">
        <v>958.75000000000023</v>
      </c>
      <c r="S519">
        <v>1696.2500000000002</v>
      </c>
      <c r="T519">
        <v>1696.2500000000002</v>
      </c>
      <c r="U519">
        <v>30.730918003220619</v>
      </c>
      <c r="V519">
        <v>2.9463267635587775</v>
      </c>
      <c r="W519">
        <v>0.56691447241569659</v>
      </c>
    </row>
    <row r="520" spans="1:23" ht="13.75" hidden="1" x14ac:dyDescent="0.25">
      <c r="A520">
        <v>4</v>
      </c>
      <c r="B520" s="2" t="s">
        <v>33</v>
      </c>
      <c r="C520" t="s">
        <v>23</v>
      </c>
      <c r="D520" t="s">
        <v>24</v>
      </c>
      <c r="E520">
        <v>250</v>
      </c>
      <c r="F520">
        <v>450</v>
      </c>
      <c r="G520" t="s">
        <v>27</v>
      </c>
      <c r="H520" t="s">
        <v>85</v>
      </c>
      <c r="I520">
        <v>3.7658252063015754</v>
      </c>
      <c r="J520">
        <v>10865.625</v>
      </c>
      <c r="K520">
        <v>1470.535714285714</v>
      </c>
      <c r="L520">
        <v>2614.2857142857142</v>
      </c>
      <c r="M520">
        <v>6780.8035714285706</v>
      </c>
      <c r="N520">
        <v>54.675654287878793</v>
      </c>
      <c r="O520">
        <v>0.13533834586466165</v>
      </c>
      <c r="P520">
        <v>0.24060150375939848</v>
      </c>
      <c r="Q520">
        <v>0.24060150375939848</v>
      </c>
      <c r="R520">
        <v>1470.5357142857142</v>
      </c>
      <c r="S520">
        <v>2614.2857142857142</v>
      </c>
      <c r="T520">
        <v>2614.2857142857142</v>
      </c>
      <c r="U520">
        <v>31.875685090909094</v>
      </c>
      <c r="V520">
        <v>4.6874333343506498</v>
      </c>
      <c r="W520">
        <v>0.29806013712228746</v>
      </c>
    </row>
    <row r="521" spans="1:23" ht="13.75" hidden="1" x14ac:dyDescent="0.25">
      <c r="A521">
        <v>4</v>
      </c>
      <c r="B521" s="2" t="s">
        <v>33</v>
      </c>
      <c r="C521" t="s">
        <v>23</v>
      </c>
      <c r="D521" t="s">
        <v>24</v>
      </c>
      <c r="E521">
        <v>200</v>
      </c>
      <c r="F521">
        <v>450</v>
      </c>
      <c r="G521" t="s">
        <v>27</v>
      </c>
      <c r="H521" t="s">
        <v>78</v>
      </c>
      <c r="I521">
        <v>3.508959114778694</v>
      </c>
      <c r="J521">
        <v>7578.75</v>
      </c>
      <c r="K521">
        <v>1236.2499999999998</v>
      </c>
      <c r="L521">
        <v>1666.2500000000002</v>
      </c>
      <c r="M521">
        <v>4676.25</v>
      </c>
      <c r="N521">
        <v>43.123363347826086</v>
      </c>
      <c r="O521">
        <v>0.16312056737588651</v>
      </c>
      <c r="P521">
        <v>0.21985815602836883</v>
      </c>
      <c r="Q521">
        <v>0.21985815602836883</v>
      </c>
      <c r="R521">
        <v>1236.25</v>
      </c>
      <c r="S521">
        <v>1666.2500000000002</v>
      </c>
      <c r="T521">
        <v>1666.2500000000002</v>
      </c>
      <c r="U521">
        <v>30.147032127659575</v>
      </c>
      <c r="V521">
        <v>3.726926846781915</v>
      </c>
      <c r="W521">
        <v>0.39817975770538377</v>
      </c>
    </row>
    <row r="522" spans="1:23" ht="13.75" hidden="1" x14ac:dyDescent="0.25">
      <c r="A522">
        <v>4</v>
      </c>
      <c r="B522" s="2" t="s">
        <v>33</v>
      </c>
      <c r="C522" t="s">
        <v>23</v>
      </c>
      <c r="D522" t="s">
        <v>24</v>
      </c>
      <c r="E522">
        <v>250</v>
      </c>
      <c r="F522">
        <v>450</v>
      </c>
      <c r="G522" t="s">
        <v>34</v>
      </c>
      <c r="H522" t="s">
        <v>83</v>
      </c>
      <c r="I522">
        <v>6.0656901725431362</v>
      </c>
      <c r="J522">
        <v>16259.999999999998</v>
      </c>
      <c r="K522">
        <v>1806.6666666666672</v>
      </c>
      <c r="L522">
        <v>3274.583333333333</v>
      </c>
      <c r="M522">
        <v>11178.749999999998</v>
      </c>
      <c r="N522">
        <v>86.248667249999926</v>
      </c>
      <c r="O522">
        <v>0.11111111111111116</v>
      </c>
      <c r="P522">
        <v>0.20138888888888892</v>
      </c>
      <c r="Q522">
        <v>0.20138888888888892</v>
      </c>
      <c r="R522">
        <v>1806.666666666667</v>
      </c>
      <c r="S522">
        <v>3274.583333333333</v>
      </c>
      <c r="T522">
        <v>3274.583333333333</v>
      </c>
      <c r="U522">
        <v>47.915926249999984</v>
      </c>
      <c r="V522">
        <v>8.6568106758333325</v>
      </c>
      <c r="W522">
        <v>0.32081756140142054</v>
      </c>
    </row>
    <row r="523" spans="1:23" ht="13.75" hidden="1" x14ac:dyDescent="0.25">
      <c r="A523">
        <v>4</v>
      </c>
      <c r="B523" s="2" t="s">
        <v>33</v>
      </c>
      <c r="C523" t="s">
        <v>23</v>
      </c>
      <c r="D523" t="s">
        <v>24</v>
      </c>
      <c r="E523">
        <v>150</v>
      </c>
      <c r="F523">
        <v>300</v>
      </c>
      <c r="G523" t="s">
        <v>35</v>
      </c>
      <c r="H523" t="s">
        <v>84</v>
      </c>
      <c r="I523">
        <v>4.4939234808702171</v>
      </c>
      <c r="J523">
        <v>9482.7586206896558</v>
      </c>
      <c r="K523">
        <v>1090.5172413793105</v>
      </c>
      <c r="L523">
        <v>1896.5517241379314</v>
      </c>
      <c r="M523">
        <v>6495.6896551724139</v>
      </c>
      <c r="N523">
        <v>35.149078523076888</v>
      </c>
      <c r="O523">
        <v>0.11499999999999999</v>
      </c>
      <c r="P523">
        <v>0.2</v>
      </c>
      <c r="Q523">
        <v>0.2</v>
      </c>
      <c r="R523">
        <v>1090.5172413793102</v>
      </c>
      <c r="S523">
        <v>1896.5517241379312</v>
      </c>
      <c r="T523">
        <v>1896.5517241379312</v>
      </c>
      <c r="U523">
        <v>16.988721286153829</v>
      </c>
      <c r="V523">
        <v>1.8526493471538441</v>
      </c>
      <c r="W523">
        <v>0.4075580058651026</v>
      </c>
    </row>
    <row r="524" spans="1:23" ht="13.75" hidden="1" x14ac:dyDescent="0.25">
      <c r="A524">
        <v>4</v>
      </c>
      <c r="B524" s="2" t="s">
        <v>33</v>
      </c>
      <c r="C524" t="s">
        <v>23</v>
      </c>
      <c r="D524" t="s">
        <v>24</v>
      </c>
      <c r="E524">
        <v>250</v>
      </c>
      <c r="F524">
        <v>300</v>
      </c>
      <c r="G524" t="s">
        <v>25</v>
      </c>
      <c r="H524" t="s">
        <v>75</v>
      </c>
      <c r="I524">
        <v>4.3019729932483122</v>
      </c>
      <c r="J524">
        <v>8286.5384615384628</v>
      </c>
      <c r="K524">
        <v>1269.7115384615388</v>
      </c>
      <c r="L524">
        <v>2606.2500000000005</v>
      </c>
      <c r="M524">
        <v>4410.5769230769238</v>
      </c>
      <c r="N524">
        <v>27.994508965550217</v>
      </c>
      <c r="O524">
        <v>0.15322580645161291</v>
      </c>
      <c r="P524">
        <v>0.31451612903225806</v>
      </c>
      <c r="Q524">
        <v>0.31451612903225806</v>
      </c>
      <c r="R524">
        <v>1269.7115384615386</v>
      </c>
      <c r="S524">
        <v>2606.2500000000005</v>
      </c>
      <c r="T524">
        <v>2606.2500000000005</v>
      </c>
      <c r="U524">
        <v>17.702620876832832</v>
      </c>
      <c r="V524">
        <v>2.2477221988324767</v>
      </c>
      <c r="W524">
        <v>0.4464707177026328</v>
      </c>
    </row>
    <row r="525" spans="1:23" ht="13.75" hidden="1" x14ac:dyDescent="0.25">
      <c r="A525">
        <v>4</v>
      </c>
      <c r="B525" s="2" t="s">
        <v>33</v>
      </c>
      <c r="C525" t="s">
        <v>23</v>
      </c>
      <c r="D525" t="s">
        <v>24</v>
      </c>
      <c r="E525">
        <v>150</v>
      </c>
      <c r="F525">
        <v>600</v>
      </c>
      <c r="G525" t="s">
        <v>25</v>
      </c>
      <c r="H525" t="s">
        <v>62</v>
      </c>
      <c r="I525">
        <v>4.9098049512378097</v>
      </c>
      <c r="J525">
        <v>9310</v>
      </c>
      <c r="K525">
        <v>1610</v>
      </c>
      <c r="L525">
        <v>2380</v>
      </c>
      <c r="M525">
        <v>5320</v>
      </c>
      <c r="N525">
        <v>55.479097699999976</v>
      </c>
      <c r="O525">
        <v>0.17293233082706766</v>
      </c>
      <c r="P525">
        <v>0.25563909774436089</v>
      </c>
      <c r="Q525">
        <v>0.25563909774436089</v>
      </c>
      <c r="R525">
        <v>1610</v>
      </c>
      <c r="S525">
        <v>2380</v>
      </c>
      <c r="T525">
        <v>2380</v>
      </c>
      <c r="U525">
        <v>41.713607293233061</v>
      </c>
      <c r="V525">
        <v>6.7158907742105223</v>
      </c>
      <c r="W525">
        <v>0.45353729946987287</v>
      </c>
    </row>
    <row r="526" spans="1:23" ht="13.75" hidden="1" x14ac:dyDescent="0.25">
      <c r="A526">
        <v>4</v>
      </c>
      <c r="B526" s="2" t="s">
        <v>33</v>
      </c>
      <c r="C526" t="s">
        <v>23</v>
      </c>
      <c r="D526" t="s">
        <v>24</v>
      </c>
      <c r="E526">
        <v>150</v>
      </c>
      <c r="F526">
        <v>150</v>
      </c>
      <c r="G526" t="s">
        <v>27</v>
      </c>
      <c r="H526" t="s">
        <v>92</v>
      </c>
      <c r="I526">
        <v>4.9858964741185288</v>
      </c>
      <c r="J526">
        <v>9150</v>
      </c>
      <c r="K526">
        <v>1525.0000000000002</v>
      </c>
      <c r="L526">
        <v>2218.1818181818185</v>
      </c>
      <c r="M526">
        <v>5406.8181818181829</v>
      </c>
      <c r="N526">
        <v>42.269320963636332</v>
      </c>
      <c r="O526">
        <v>0.16666666666666669</v>
      </c>
      <c r="P526">
        <v>0.24242424242424246</v>
      </c>
      <c r="Q526">
        <v>0.24242424242424246</v>
      </c>
      <c r="R526">
        <v>1525.0000000000002</v>
      </c>
      <c r="S526">
        <v>2218.1818181818185</v>
      </c>
      <c r="T526">
        <v>2218.1818181818185</v>
      </c>
      <c r="U526">
        <v>33.692936999999972</v>
      </c>
      <c r="V526">
        <v>5.1381728924999965</v>
      </c>
      <c r="W526">
        <v>0.46861977789529341</v>
      </c>
    </row>
    <row r="527" spans="1:23" ht="13.75" hidden="1" x14ac:dyDescent="0.25">
      <c r="A527">
        <v>4</v>
      </c>
      <c r="B527" s="2" t="s">
        <v>33</v>
      </c>
      <c r="C527" t="s">
        <v>23</v>
      </c>
      <c r="D527" t="s">
        <v>24</v>
      </c>
      <c r="E527">
        <v>250</v>
      </c>
      <c r="F527">
        <v>600</v>
      </c>
      <c r="G527" t="s">
        <v>27</v>
      </c>
      <c r="H527" t="s">
        <v>53</v>
      </c>
      <c r="I527">
        <v>6.2903188297074264</v>
      </c>
      <c r="J527">
        <v>10237.500000000002</v>
      </c>
      <c r="K527">
        <v>1592.5000000000005</v>
      </c>
      <c r="L527">
        <v>2426.666666666667</v>
      </c>
      <c r="M527">
        <v>6218.3333333333339</v>
      </c>
      <c r="N527">
        <v>83.098022098412613</v>
      </c>
      <c r="O527">
        <v>0.15555555555555559</v>
      </c>
      <c r="P527">
        <v>0.23703703703703705</v>
      </c>
      <c r="Q527">
        <v>0.23703703703703705</v>
      </c>
      <c r="R527">
        <v>1592.5000000000002</v>
      </c>
      <c r="S527">
        <v>2426.666666666667</v>
      </c>
      <c r="T527">
        <v>2426.666666666667</v>
      </c>
      <c r="U527">
        <v>56.201560839506136</v>
      </c>
      <c r="V527">
        <v>8.9500985636913537</v>
      </c>
      <c r="W527">
        <v>0.52841750364330997</v>
      </c>
    </row>
    <row r="528" spans="1:23" ht="13.75" hidden="1" x14ac:dyDescent="0.25">
      <c r="A528">
        <v>4</v>
      </c>
      <c r="B528" s="2" t="s">
        <v>33</v>
      </c>
      <c r="C528" t="s">
        <v>23</v>
      </c>
      <c r="D528" t="s">
        <v>24</v>
      </c>
      <c r="E528">
        <v>250</v>
      </c>
      <c r="F528">
        <v>600</v>
      </c>
      <c r="G528" t="s">
        <v>34</v>
      </c>
      <c r="H528" t="s">
        <v>81</v>
      </c>
      <c r="I528">
        <v>6.828402100525131</v>
      </c>
      <c r="J528">
        <v>6992.5925925925922</v>
      </c>
      <c r="K528">
        <v>1147.2222222222222</v>
      </c>
      <c r="L528">
        <v>1420.3703703703704</v>
      </c>
      <c r="M528">
        <v>4425</v>
      </c>
      <c r="N528">
        <v>75.171853660317353</v>
      </c>
      <c r="O528">
        <v>0.1640625</v>
      </c>
      <c r="P528">
        <v>0.203125</v>
      </c>
      <c r="Q528">
        <v>0.203125</v>
      </c>
      <c r="R528">
        <v>1147.2222222222224</v>
      </c>
      <c r="S528">
        <v>1420.3703703703704</v>
      </c>
      <c r="T528">
        <v>1420.3703703703704</v>
      </c>
      <c r="U528">
        <v>48.259104421874945</v>
      </c>
      <c r="V528">
        <v>5.5363917017317652</v>
      </c>
      <c r="W528">
        <v>0.83980665664297438</v>
      </c>
    </row>
    <row r="529" spans="1:23" ht="13.75" hidden="1" x14ac:dyDescent="0.25">
      <c r="A529">
        <v>4</v>
      </c>
      <c r="B529" s="2" t="s">
        <v>33</v>
      </c>
      <c r="C529" t="s">
        <v>23</v>
      </c>
      <c r="D529" t="s">
        <v>24</v>
      </c>
      <c r="E529">
        <v>150</v>
      </c>
      <c r="F529">
        <v>600</v>
      </c>
      <c r="G529" t="s">
        <v>35</v>
      </c>
      <c r="H529" t="s">
        <v>72</v>
      </c>
      <c r="I529">
        <v>5.3421605401350343</v>
      </c>
      <c r="J529">
        <v>9618.75</v>
      </c>
      <c r="K529">
        <v>1800</v>
      </c>
      <c r="L529">
        <v>2418.75</v>
      </c>
      <c r="M529">
        <v>5400.0000000000009</v>
      </c>
      <c r="N529">
        <v>47.713177482954549</v>
      </c>
      <c r="O529">
        <v>0.1871345029239766</v>
      </c>
      <c r="P529">
        <v>0.25146198830409355</v>
      </c>
      <c r="Q529">
        <v>0.25146198830409355</v>
      </c>
      <c r="R529">
        <v>1800</v>
      </c>
      <c r="S529">
        <v>2418.75</v>
      </c>
      <c r="T529">
        <v>2418.75</v>
      </c>
      <c r="U529">
        <v>33.069562041467307</v>
      </c>
      <c r="V529">
        <v>5.9525211674641154</v>
      </c>
      <c r="W529">
        <v>0.47763566622649817</v>
      </c>
    </row>
    <row r="530" spans="1:23" ht="13.75" hidden="1" x14ac:dyDescent="0.25">
      <c r="A530">
        <v>4</v>
      </c>
      <c r="B530" s="2" t="s">
        <v>33</v>
      </c>
      <c r="C530" t="s">
        <v>23</v>
      </c>
      <c r="D530" t="s">
        <v>24</v>
      </c>
      <c r="E530">
        <v>150</v>
      </c>
      <c r="F530">
        <v>300</v>
      </c>
      <c r="G530" t="s">
        <v>27</v>
      </c>
      <c r="H530" t="s">
        <v>79</v>
      </c>
      <c r="I530">
        <v>4.1403263315828953</v>
      </c>
      <c r="J530">
        <v>8597.177419354839</v>
      </c>
      <c r="K530">
        <v>1287.5</v>
      </c>
      <c r="L530">
        <v>1910.4838709677417</v>
      </c>
      <c r="M530">
        <v>5399.1935483870966</v>
      </c>
      <c r="N530">
        <v>52.700731836559115</v>
      </c>
      <c r="O530">
        <v>0.14975845410628019</v>
      </c>
      <c r="P530">
        <v>0.22222222222222221</v>
      </c>
      <c r="Q530">
        <v>0.22222222222222221</v>
      </c>
      <c r="R530">
        <v>1287.5</v>
      </c>
      <c r="S530">
        <v>1910.483870967742</v>
      </c>
      <c r="T530">
        <v>1910.483870967742</v>
      </c>
      <c r="U530">
        <v>27.802702731078888</v>
      </c>
      <c r="V530">
        <v>3.579597976626407</v>
      </c>
      <c r="W530">
        <v>0.41416856620233566</v>
      </c>
    </row>
    <row r="531" spans="1:23" ht="13.75" hidden="1" x14ac:dyDescent="0.25">
      <c r="A531">
        <v>4</v>
      </c>
      <c r="B531" s="2" t="s">
        <v>33</v>
      </c>
      <c r="C531" t="s">
        <v>23</v>
      </c>
      <c r="D531" t="s">
        <v>24</v>
      </c>
      <c r="E531">
        <v>250</v>
      </c>
      <c r="F531">
        <v>600</v>
      </c>
      <c r="G531" t="s">
        <v>35</v>
      </c>
      <c r="H531" t="s">
        <v>94</v>
      </c>
      <c r="I531">
        <v>3.7463259564891223</v>
      </c>
      <c r="J531">
        <v>10170.258620689654</v>
      </c>
      <c r="K531">
        <v>1479.3103448275863</v>
      </c>
      <c r="L531">
        <v>2896.9827586206898</v>
      </c>
      <c r="M531">
        <v>5793.9655172413786</v>
      </c>
      <c r="N531">
        <v>26.157345947685137</v>
      </c>
      <c r="O531">
        <v>0.14545454545454548</v>
      </c>
      <c r="P531">
        <v>0.28484848484848485</v>
      </c>
      <c r="Q531">
        <v>0.28484848484848485</v>
      </c>
      <c r="R531">
        <v>1479.3103448275865</v>
      </c>
      <c r="S531">
        <v>2896.9827586206898</v>
      </c>
      <c r="T531">
        <v>2896.9827586206898</v>
      </c>
      <c r="U531">
        <v>13.966638112457888</v>
      </c>
      <c r="V531">
        <v>2.0660992242222189</v>
      </c>
      <c r="W531">
        <v>0.31679040255931756</v>
      </c>
    </row>
    <row r="532" spans="1:23" ht="13.75" hidden="1" x14ac:dyDescent="0.25">
      <c r="A532">
        <v>4</v>
      </c>
      <c r="B532" s="2" t="s">
        <v>33</v>
      </c>
      <c r="C532" t="s">
        <v>23</v>
      </c>
      <c r="D532" t="s">
        <v>24</v>
      </c>
      <c r="E532">
        <v>200</v>
      </c>
      <c r="F532">
        <v>600</v>
      </c>
      <c r="G532" t="s">
        <v>34</v>
      </c>
      <c r="H532" t="s">
        <v>89</v>
      </c>
      <c r="I532">
        <v>7.1868042010502631</v>
      </c>
      <c r="J532">
        <v>11815.540540540538</v>
      </c>
      <c r="K532">
        <v>1234.4594594594598</v>
      </c>
      <c r="L532">
        <v>3174.3243243243237</v>
      </c>
      <c r="M532">
        <v>7406.7567567567557</v>
      </c>
      <c r="N532">
        <v>32.098440357671961</v>
      </c>
      <c r="O532">
        <v>0.10447761194029855</v>
      </c>
      <c r="P532">
        <v>0.26865671641791045</v>
      </c>
      <c r="Q532">
        <v>0.26865671641791045</v>
      </c>
      <c r="R532">
        <v>1234.4594594594596</v>
      </c>
      <c r="S532">
        <v>3174.3243243243237</v>
      </c>
      <c r="T532">
        <v>3174.3243243243237</v>
      </c>
      <c r="U532">
        <v>16.997538443338868</v>
      </c>
      <c r="V532">
        <v>2.0982772118905482</v>
      </c>
      <c r="W532">
        <v>0.52309512135282066</v>
      </c>
    </row>
    <row r="533" spans="1:23" ht="13.75" hidden="1" x14ac:dyDescent="0.25">
      <c r="A533">
        <v>4</v>
      </c>
      <c r="B533" s="2" t="s">
        <v>33</v>
      </c>
      <c r="C533" t="s">
        <v>23</v>
      </c>
      <c r="D533" t="s">
        <v>24</v>
      </c>
      <c r="E533">
        <v>200</v>
      </c>
      <c r="F533">
        <v>600</v>
      </c>
      <c r="G533" t="s">
        <v>27</v>
      </c>
      <c r="H533" t="s">
        <v>68</v>
      </c>
      <c r="I533">
        <v>5.1263503375843955</v>
      </c>
      <c r="J533">
        <v>9996.4843749999982</v>
      </c>
      <c r="K533">
        <v>1103.9062499999998</v>
      </c>
      <c r="L533">
        <v>2330.46875</v>
      </c>
      <c r="M533">
        <v>6562.109375</v>
      </c>
      <c r="N533">
        <v>48.109975329365035</v>
      </c>
      <c r="O533">
        <v>0.11042944785276075</v>
      </c>
      <c r="P533">
        <v>0.23312883435582826</v>
      </c>
      <c r="Q533">
        <v>0.23312883435582826</v>
      </c>
      <c r="R533">
        <v>1103.90625</v>
      </c>
      <c r="S533">
        <v>2330.46875</v>
      </c>
      <c r="T533">
        <v>2330.46875</v>
      </c>
      <c r="U533">
        <v>23.288802243645904</v>
      </c>
      <c r="V533">
        <v>2.5708654351774736</v>
      </c>
      <c r="W533">
        <v>0.44102117553928355</v>
      </c>
    </row>
    <row r="534" spans="1:23" ht="13.75" hidden="1" x14ac:dyDescent="0.25">
      <c r="A534">
        <v>4</v>
      </c>
      <c r="B534" s="2" t="s">
        <v>33</v>
      </c>
      <c r="C534" t="s">
        <v>23</v>
      </c>
      <c r="D534" t="s">
        <v>24</v>
      </c>
      <c r="E534">
        <v>200</v>
      </c>
      <c r="F534">
        <v>150</v>
      </c>
      <c r="G534" t="s">
        <v>35</v>
      </c>
      <c r="H534" t="s">
        <v>87</v>
      </c>
      <c r="I534">
        <v>5.9871624156039003</v>
      </c>
      <c r="J534">
        <v>14972.222222222224</v>
      </c>
      <c r="K534">
        <v>2381.9444444444443</v>
      </c>
      <c r="L534">
        <v>4848.9583333333339</v>
      </c>
      <c r="M534">
        <v>7741.3194444444462</v>
      </c>
      <c r="N534">
        <v>42.887689019999996</v>
      </c>
      <c r="O534">
        <v>0.15909090909090906</v>
      </c>
      <c r="P534">
        <v>0.32386363636363635</v>
      </c>
      <c r="Q534">
        <v>0.32386363636363635</v>
      </c>
      <c r="R534">
        <v>2381.9444444444439</v>
      </c>
      <c r="S534">
        <v>4848.958333333333</v>
      </c>
      <c r="T534">
        <v>4848.958333333333</v>
      </c>
      <c r="U534">
        <v>31.899933981818176</v>
      </c>
      <c r="V534">
        <v>7.5983870526136332</v>
      </c>
      <c r="W534">
        <v>0.34390083188700687</v>
      </c>
    </row>
    <row r="535" spans="1:23" ht="13.75" hidden="1" x14ac:dyDescent="0.25">
      <c r="A535">
        <v>4</v>
      </c>
      <c r="B535" s="2" t="s">
        <v>33</v>
      </c>
      <c r="C535" t="s">
        <v>23</v>
      </c>
      <c r="D535" t="s">
        <v>24</v>
      </c>
      <c r="E535">
        <v>200</v>
      </c>
      <c r="F535">
        <v>150</v>
      </c>
      <c r="G535" t="s">
        <v>34</v>
      </c>
      <c r="H535" t="s">
        <v>69</v>
      </c>
      <c r="I535">
        <v>6.1598649662415603</v>
      </c>
      <c r="J535">
        <v>5859.848484848485</v>
      </c>
      <c r="K535">
        <v>856.43939393939411</v>
      </c>
      <c r="L535">
        <v>1577.651515151515</v>
      </c>
      <c r="M535">
        <v>3425.757575757576</v>
      </c>
      <c r="N535">
        <v>35.760636266666658</v>
      </c>
      <c r="O535">
        <v>0.14615384615384619</v>
      </c>
      <c r="P535">
        <v>0.26923076923076922</v>
      </c>
      <c r="Q535">
        <v>0.26923076923076922</v>
      </c>
      <c r="R535">
        <v>856.43939393939399</v>
      </c>
      <c r="S535">
        <v>1577.6515151515148</v>
      </c>
      <c r="T535">
        <v>1577.6515151515148</v>
      </c>
      <c r="U535">
        <v>22.694249938461539</v>
      </c>
      <c r="V535">
        <v>1.943624966320513</v>
      </c>
      <c r="W535">
        <v>0.90403086097962759</v>
      </c>
    </row>
    <row r="536" spans="1:23" ht="13.75" hidden="1" x14ac:dyDescent="0.25">
      <c r="A536">
        <v>4</v>
      </c>
      <c r="B536" s="2" t="s">
        <v>33</v>
      </c>
      <c r="C536" t="s">
        <v>23</v>
      </c>
      <c r="D536" t="s">
        <v>24</v>
      </c>
      <c r="E536">
        <v>200</v>
      </c>
      <c r="F536">
        <v>300</v>
      </c>
      <c r="G536" t="s">
        <v>25</v>
      </c>
      <c r="H536" t="s">
        <v>59</v>
      </c>
      <c r="I536">
        <v>4.182306826706677</v>
      </c>
      <c r="J536">
        <v>11628.472222222223</v>
      </c>
      <c r="K536">
        <v>1829.8611111111115</v>
      </c>
      <c r="L536">
        <v>3069.4444444444443</v>
      </c>
      <c r="M536">
        <v>6729.1666666666661</v>
      </c>
      <c r="N536">
        <v>34.445077268486344</v>
      </c>
      <c r="O536">
        <v>0.15736040609137059</v>
      </c>
      <c r="P536">
        <v>0.26395939086294418</v>
      </c>
      <c r="Q536">
        <v>0.26395939086294418</v>
      </c>
      <c r="R536">
        <v>1829.8611111111115</v>
      </c>
      <c r="S536">
        <v>3069.4444444444448</v>
      </c>
      <c r="T536">
        <v>3069.4444444444448</v>
      </c>
      <c r="U536">
        <v>23.229820057789929</v>
      </c>
      <c r="V536">
        <v>4.2507344341858673</v>
      </c>
      <c r="W536">
        <v>0.30930837707934</v>
      </c>
    </row>
    <row r="537" spans="1:23" ht="13.75" hidden="1" x14ac:dyDescent="0.25">
      <c r="A537">
        <v>4</v>
      </c>
      <c r="B537" s="2" t="s">
        <v>33</v>
      </c>
      <c r="C537" t="s">
        <v>23</v>
      </c>
      <c r="D537" t="s">
        <v>24</v>
      </c>
      <c r="E537">
        <v>250</v>
      </c>
      <c r="F537">
        <v>300</v>
      </c>
      <c r="G537" t="s">
        <v>35</v>
      </c>
      <c r="H537" t="s">
        <v>60</v>
      </c>
      <c r="I537">
        <v>5.2817554388597143</v>
      </c>
      <c r="J537">
        <v>14477.822580645161</v>
      </c>
      <c r="K537">
        <v>2254.0322580645166</v>
      </c>
      <c r="L537">
        <v>2774.1935483870966</v>
      </c>
      <c r="M537">
        <v>9449.5967741935474</v>
      </c>
      <c r="N537">
        <v>55.334056703296675</v>
      </c>
      <c r="O537">
        <v>0.15568862275449105</v>
      </c>
      <c r="P537">
        <v>0.19161676646706588</v>
      </c>
      <c r="Q537">
        <v>0.19161676646706588</v>
      </c>
      <c r="R537">
        <v>2254.0322580645166</v>
      </c>
      <c r="S537">
        <v>2774.1935483870971</v>
      </c>
      <c r="T537">
        <v>2774.1935483870971</v>
      </c>
      <c r="U537">
        <v>33.382671933276292</v>
      </c>
      <c r="V537">
        <v>7.5245619397989723</v>
      </c>
      <c r="W537">
        <v>0.31374259852388242</v>
      </c>
    </row>
    <row r="538" spans="1:23" ht="13.75" hidden="1" x14ac:dyDescent="0.25">
      <c r="A538">
        <v>4</v>
      </c>
      <c r="B538" s="2" t="s">
        <v>33</v>
      </c>
      <c r="C538" t="s">
        <v>23</v>
      </c>
      <c r="D538" t="s">
        <v>24</v>
      </c>
      <c r="E538">
        <v>250</v>
      </c>
      <c r="F538">
        <v>300</v>
      </c>
      <c r="G538" t="s">
        <v>27</v>
      </c>
      <c r="H538" t="s">
        <v>95</v>
      </c>
      <c r="I538">
        <v>4.0523330832708178</v>
      </c>
      <c r="J538">
        <v>7052.2058823529405</v>
      </c>
      <c r="K538">
        <v>1166.911764705882</v>
      </c>
      <c r="L538">
        <v>1166.911764705882</v>
      </c>
      <c r="M538">
        <v>4718.3823529411757</v>
      </c>
      <c r="N538">
        <v>38.615817151778671</v>
      </c>
      <c r="O538">
        <v>0.16546762589928055</v>
      </c>
      <c r="P538">
        <v>0.16546762589928055</v>
      </c>
      <c r="Q538">
        <v>0.16546762589928055</v>
      </c>
      <c r="R538">
        <v>1166.9117647058822</v>
      </c>
      <c r="S538">
        <v>1166.9117647058822</v>
      </c>
      <c r="T538">
        <v>1166.9117647058822</v>
      </c>
      <c r="U538">
        <v>30.598408159581439</v>
      </c>
      <c r="V538">
        <v>3.5705642462688041</v>
      </c>
      <c r="W538">
        <v>0.49417253406251166</v>
      </c>
    </row>
    <row r="539" spans="1:23" ht="13.75" hidden="1" x14ac:dyDescent="0.25">
      <c r="A539">
        <v>4</v>
      </c>
      <c r="B539" s="2" t="s">
        <v>33</v>
      </c>
      <c r="C539" t="s">
        <v>23</v>
      </c>
      <c r="D539" t="s">
        <v>24</v>
      </c>
      <c r="E539">
        <v>150</v>
      </c>
      <c r="F539">
        <v>450</v>
      </c>
      <c r="G539" t="s">
        <v>25</v>
      </c>
      <c r="H539" t="s">
        <v>41</v>
      </c>
      <c r="I539">
        <v>3.4782801950487618</v>
      </c>
      <c r="J539">
        <v>6491.6666666666661</v>
      </c>
      <c r="K539">
        <v>911.11111111111143</v>
      </c>
      <c r="L539">
        <v>1651.3888888888887</v>
      </c>
      <c r="M539">
        <v>3929.1666666666656</v>
      </c>
      <c r="N539">
        <v>70.694787967187509</v>
      </c>
      <c r="O539">
        <v>0.1403508771929825</v>
      </c>
      <c r="P539">
        <v>0.25438596491228072</v>
      </c>
      <c r="Q539">
        <v>0.25438596491228072</v>
      </c>
      <c r="R539">
        <v>911.11111111111131</v>
      </c>
      <c r="S539">
        <v>1651.3888888888889</v>
      </c>
      <c r="T539">
        <v>1651.3888888888889</v>
      </c>
      <c r="U539">
        <v>39.984483375000018</v>
      </c>
      <c r="V539">
        <v>3.6430307075000026</v>
      </c>
      <c r="W539">
        <v>0.46079398732866778</v>
      </c>
    </row>
    <row r="540" spans="1:23" ht="13.75" hidden="1" x14ac:dyDescent="0.25">
      <c r="A540">
        <v>4</v>
      </c>
      <c r="B540" s="2" t="s">
        <v>33</v>
      </c>
      <c r="C540" t="s">
        <v>23</v>
      </c>
      <c r="D540" t="s">
        <v>24</v>
      </c>
      <c r="E540">
        <v>250</v>
      </c>
      <c r="F540">
        <v>450</v>
      </c>
      <c r="G540" t="s">
        <v>34</v>
      </c>
      <c r="H540" t="s">
        <v>83</v>
      </c>
      <c r="I540">
        <v>4.3615622655663913</v>
      </c>
      <c r="J540">
        <v>9658.0882352941171</v>
      </c>
      <c r="K540">
        <v>1148.5294117647059</v>
      </c>
      <c r="L540">
        <v>2140.4411764705878</v>
      </c>
      <c r="M540">
        <v>6369.1176470588225</v>
      </c>
      <c r="N540">
        <v>28.610328791919187</v>
      </c>
      <c r="O540">
        <v>0.11891891891891893</v>
      </c>
      <c r="P540">
        <v>0.22162162162162166</v>
      </c>
      <c r="Q540">
        <v>0.22162162162162166</v>
      </c>
      <c r="R540">
        <v>1148.5294117647056</v>
      </c>
      <c r="S540">
        <v>2140.4411764705883</v>
      </c>
      <c r="T540">
        <v>2140.4411764705883</v>
      </c>
      <c r="U540">
        <v>17.01154684924925</v>
      </c>
      <c r="V540">
        <v>1.953826189597597</v>
      </c>
      <c r="W540">
        <v>0.38837329469405796</v>
      </c>
    </row>
    <row r="541" spans="1:23" ht="13.75" hidden="1" x14ac:dyDescent="0.25">
      <c r="A541">
        <v>4</v>
      </c>
      <c r="B541" s="2" t="s">
        <v>33</v>
      </c>
      <c r="C541" t="s">
        <v>23</v>
      </c>
      <c r="D541" t="s">
        <v>24</v>
      </c>
      <c r="E541">
        <v>250</v>
      </c>
      <c r="F541">
        <v>600</v>
      </c>
      <c r="G541" t="s">
        <v>25</v>
      </c>
      <c r="H541" t="s">
        <v>71</v>
      </c>
      <c r="I541">
        <v>4.7607239309827456</v>
      </c>
      <c r="J541">
        <v>13066.810344827589</v>
      </c>
      <c r="K541">
        <v>2409.4827586206907</v>
      </c>
      <c r="L541">
        <v>3336.2068965517251</v>
      </c>
      <c r="M541">
        <v>7321.1206896551721</v>
      </c>
      <c r="N541">
        <v>26.952848510576906</v>
      </c>
      <c r="O541">
        <v>0.18439716312056739</v>
      </c>
      <c r="P541">
        <v>0.25531914893617025</v>
      </c>
      <c r="Q541">
        <v>0.25531914893617025</v>
      </c>
      <c r="R541">
        <v>2409.4827586206902</v>
      </c>
      <c r="S541">
        <v>3336.2068965517251</v>
      </c>
      <c r="T541">
        <v>3336.2068965517251</v>
      </c>
      <c r="U541">
        <v>19.743950040780131</v>
      </c>
      <c r="V541">
        <v>4.7572707210327998</v>
      </c>
      <c r="W541">
        <v>0.31332991545758776</v>
      </c>
    </row>
    <row r="542" spans="1:23" ht="13.75" hidden="1" x14ac:dyDescent="0.25">
      <c r="A542">
        <v>4</v>
      </c>
      <c r="B542" s="2" t="s">
        <v>33</v>
      </c>
      <c r="C542" t="s">
        <v>23</v>
      </c>
      <c r="D542" t="s">
        <v>24</v>
      </c>
      <c r="E542">
        <v>250</v>
      </c>
      <c r="F542">
        <v>450</v>
      </c>
      <c r="G542" t="s">
        <v>27</v>
      </c>
      <c r="H542" t="s">
        <v>85</v>
      </c>
      <c r="I542">
        <v>4.8794448612153039</v>
      </c>
      <c r="J542">
        <v>11067.567567567572</v>
      </c>
      <c r="K542">
        <v>2042.2297297297303</v>
      </c>
      <c r="L542">
        <v>2701.0135135135142</v>
      </c>
      <c r="M542">
        <v>6324.3243243243269</v>
      </c>
      <c r="N542">
        <v>18.00771822409865</v>
      </c>
      <c r="O542">
        <v>0.18452380952380951</v>
      </c>
      <c r="P542">
        <v>0.24404761904761901</v>
      </c>
      <c r="Q542">
        <v>0.24404761904761901</v>
      </c>
      <c r="R542">
        <v>2042.22972972973</v>
      </c>
      <c r="S542">
        <v>2701.0135135135138</v>
      </c>
      <c r="T542">
        <v>2701.0135135135138</v>
      </c>
      <c r="U542">
        <v>14.812717156512583</v>
      </c>
      <c r="V542">
        <v>3.0250971355107628</v>
      </c>
      <c r="W542">
        <v>0.37915490960652243</v>
      </c>
    </row>
    <row r="543" spans="1:23" ht="13.75" hidden="1" x14ac:dyDescent="0.25">
      <c r="A543">
        <v>4</v>
      </c>
      <c r="B543" s="2" t="s">
        <v>33</v>
      </c>
      <c r="C543" t="s">
        <v>23</v>
      </c>
      <c r="D543" t="s">
        <v>24</v>
      </c>
      <c r="E543">
        <v>250</v>
      </c>
      <c r="F543">
        <v>150</v>
      </c>
      <c r="G543" t="s">
        <v>27</v>
      </c>
      <c r="H543" t="s">
        <v>66</v>
      </c>
      <c r="I543">
        <v>4.4143960990247564</v>
      </c>
      <c r="J543">
        <v>8173.7068965517237</v>
      </c>
      <c r="K543">
        <v>1140.5172413793102</v>
      </c>
      <c r="L543">
        <v>2090.9482758620688</v>
      </c>
      <c r="M543">
        <v>4942.2413793103442</v>
      </c>
      <c r="N543">
        <v>25.36876553730157</v>
      </c>
      <c r="O543">
        <v>0.13953488372093023</v>
      </c>
      <c r="P543">
        <v>0.2558139534883721</v>
      </c>
      <c r="Q543">
        <v>0.2558139534883721</v>
      </c>
      <c r="R543">
        <v>1140.5172413793102</v>
      </c>
      <c r="S543">
        <v>2090.9482758620688</v>
      </c>
      <c r="T543">
        <v>2090.9482758620688</v>
      </c>
      <c r="U543">
        <v>16.557258827796222</v>
      </c>
      <c r="V543">
        <v>1.888383916308138</v>
      </c>
      <c r="W543">
        <v>0.46446253740305826</v>
      </c>
    </row>
    <row r="544" spans="1:23" ht="13.75" hidden="1" x14ac:dyDescent="0.25">
      <c r="A544">
        <v>4</v>
      </c>
      <c r="B544" s="2" t="s">
        <v>33</v>
      </c>
      <c r="C544" t="s">
        <v>23</v>
      </c>
      <c r="D544" t="s">
        <v>24</v>
      </c>
      <c r="E544">
        <v>250</v>
      </c>
      <c r="F544">
        <v>300</v>
      </c>
      <c r="G544" t="s">
        <v>34</v>
      </c>
      <c r="H544" t="s">
        <v>61</v>
      </c>
      <c r="I544">
        <v>5.2395705176294074</v>
      </c>
      <c r="J544">
        <v>11710.119047619048</v>
      </c>
      <c r="K544">
        <v>2046.4285714285716</v>
      </c>
      <c r="L544">
        <v>2842.2619047619055</v>
      </c>
      <c r="M544">
        <v>6821.4285714285706</v>
      </c>
      <c r="N544">
        <v>47.504604232407416</v>
      </c>
      <c r="O544">
        <v>0.17475728155339806</v>
      </c>
      <c r="P544">
        <v>0.24271844660194178</v>
      </c>
      <c r="Q544">
        <v>0.24271844660194178</v>
      </c>
      <c r="R544">
        <v>2046.4285714285718</v>
      </c>
      <c r="S544">
        <v>2842.2619047619055</v>
      </c>
      <c r="T544">
        <v>2842.2619047619055</v>
      </c>
      <c r="U544">
        <v>35.9458320485437</v>
      </c>
      <c r="V544">
        <v>7.3560577727912646</v>
      </c>
      <c r="W544">
        <v>0.38479802185080914</v>
      </c>
    </row>
    <row r="545" spans="1:23" ht="13.75" x14ac:dyDescent="0.25">
      <c r="A545">
        <v>4</v>
      </c>
      <c r="B545" s="2" t="s">
        <v>33</v>
      </c>
      <c r="C545" t="s">
        <v>23</v>
      </c>
      <c r="D545" t="s">
        <v>24</v>
      </c>
      <c r="E545">
        <v>200</v>
      </c>
      <c r="F545">
        <v>300</v>
      </c>
      <c r="G545" t="s">
        <v>35</v>
      </c>
      <c r="H545" t="s">
        <v>56</v>
      </c>
      <c r="I545">
        <v>6.5915210052513125</v>
      </c>
      <c r="J545">
        <v>10827.205882352939</v>
      </c>
      <c r="K545">
        <v>1536.7647058823527</v>
      </c>
      <c r="L545">
        <v>2724.2647058823532</v>
      </c>
      <c r="M545">
        <v>6566.1764705882333</v>
      </c>
      <c r="N545">
        <v>25.224133007437992</v>
      </c>
      <c r="O545">
        <v>0.14193548387096774</v>
      </c>
      <c r="P545">
        <v>0.25161290322580648</v>
      </c>
      <c r="Q545">
        <v>0.25161290322580648</v>
      </c>
      <c r="R545">
        <v>1536.7647058823529</v>
      </c>
      <c r="S545">
        <v>2724.2647058823532</v>
      </c>
      <c r="T545">
        <v>2724.2647058823532</v>
      </c>
      <c r="U545">
        <v>16.67490189090908</v>
      </c>
      <c r="V545">
        <v>2.5625400699999985</v>
      </c>
      <c r="W545">
        <v>0.52356149186702461</v>
      </c>
    </row>
    <row r="546" spans="1:23" ht="13.75" hidden="1" x14ac:dyDescent="0.25">
      <c r="A546">
        <v>4</v>
      </c>
      <c r="B546" s="2" t="s">
        <v>33</v>
      </c>
      <c r="C546" t="s">
        <v>23</v>
      </c>
      <c r="D546" t="s">
        <v>24</v>
      </c>
      <c r="E546">
        <v>150</v>
      </c>
      <c r="F546">
        <v>300</v>
      </c>
      <c r="G546" t="s">
        <v>25</v>
      </c>
      <c r="H546" t="s">
        <v>70</v>
      </c>
      <c r="I546">
        <v>5.1326406601650403</v>
      </c>
      <c r="J546">
        <v>11689.18918918919</v>
      </c>
      <c r="K546">
        <v>1554.0540540540539</v>
      </c>
      <c r="L546">
        <v>2972.9729729729729</v>
      </c>
      <c r="M546">
        <v>7162.1621621621625</v>
      </c>
      <c r="N546">
        <v>45.628192663545143</v>
      </c>
      <c r="O546">
        <v>0.13294797687861271</v>
      </c>
      <c r="P546">
        <v>0.25433526011560692</v>
      </c>
      <c r="Q546">
        <v>0.25433526011560692</v>
      </c>
      <c r="R546">
        <v>1554.0540540540539</v>
      </c>
      <c r="S546">
        <v>2972.9729729729729</v>
      </c>
      <c r="T546">
        <v>2972.9729729729729</v>
      </c>
      <c r="U546">
        <v>30.746371016451747</v>
      </c>
      <c r="V546">
        <v>4.7781522525566897</v>
      </c>
      <c r="W546">
        <v>0.37761994406115967</v>
      </c>
    </row>
    <row r="547" spans="1:23" ht="13.75" hidden="1" x14ac:dyDescent="0.25">
      <c r="A547">
        <v>4</v>
      </c>
      <c r="B547" s="2" t="s">
        <v>33</v>
      </c>
      <c r="C547" t="s">
        <v>23</v>
      </c>
      <c r="D547" t="s">
        <v>24</v>
      </c>
      <c r="E547">
        <v>200</v>
      </c>
      <c r="F547">
        <v>150</v>
      </c>
      <c r="G547" t="s">
        <v>25</v>
      </c>
      <c r="H547" t="s">
        <v>77</v>
      </c>
      <c r="I547">
        <v>6.2375206301575394</v>
      </c>
      <c r="J547">
        <v>10432.236842105262</v>
      </c>
      <c r="K547">
        <v>1129.6052631578946</v>
      </c>
      <c r="L547">
        <v>2790.7894736842104</v>
      </c>
      <c r="M547">
        <v>6511.8421052631566</v>
      </c>
      <c r="N547">
        <v>55.913566499999995</v>
      </c>
      <c r="O547">
        <v>0.10828025477707007</v>
      </c>
      <c r="P547">
        <v>0.26751592356687898</v>
      </c>
      <c r="Q547">
        <v>0.26751592356687898</v>
      </c>
      <c r="R547">
        <v>1129.6052631578948</v>
      </c>
      <c r="S547">
        <v>2790.7894736842104</v>
      </c>
      <c r="T547">
        <v>2790.7894736842104</v>
      </c>
      <c r="U547">
        <v>34.858293726114653</v>
      </c>
      <c r="V547">
        <v>3.9376112057722938</v>
      </c>
      <c r="W547">
        <v>0.51420110788559859</v>
      </c>
    </row>
    <row r="548" spans="1:23" ht="13.75" hidden="1" x14ac:dyDescent="0.25">
      <c r="A548">
        <v>4</v>
      </c>
      <c r="B548" s="2" t="s">
        <v>33</v>
      </c>
      <c r="C548" t="s">
        <v>23</v>
      </c>
      <c r="D548" t="s">
        <v>24</v>
      </c>
      <c r="E548">
        <v>200</v>
      </c>
      <c r="F548">
        <v>600</v>
      </c>
      <c r="G548" t="s">
        <v>25</v>
      </c>
      <c r="H548" t="s">
        <v>58</v>
      </c>
      <c r="I548">
        <v>4.1423330832708176</v>
      </c>
      <c r="J548">
        <v>7785.9375000000009</v>
      </c>
      <c r="K548">
        <v>1340.6250000000002</v>
      </c>
      <c r="L548">
        <v>2165.625</v>
      </c>
      <c r="M548">
        <v>4279.6875000000009</v>
      </c>
      <c r="N548">
        <v>37.353194527972008</v>
      </c>
      <c r="O548">
        <v>0.17218543046357618</v>
      </c>
      <c r="P548">
        <v>0.27814569536423839</v>
      </c>
      <c r="Q548">
        <v>0.27814569536423839</v>
      </c>
      <c r="R548">
        <v>1340.6250000000005</v>
      </c>
      <c r="S548">
        <v>2165.6250000000005</v>
      </c>
      <c r="T548">
        <v>2165.6250000000005</v>
      </c>
      <c r="U548">
        <v>20.581362812763384</v>
      </c>
      <c r="V548">
        <v>2.7591889520860922</v>
      </c>
      <c r="W548">
        <v>0.45754367429906839</v>
      </c>
    </row>
    <row r="549" spans="1:23" ht="13.75" hidden="1" x14ac:dyDescent="0.25">
      <c r="A549">
        <v>4</v>
      </c>
      <c r="B549" s="2" t="s">
        <v>33</v>
      </c>
      <c r="C549" t="s">
        <v>23</v>
      </c>
      <c r="D549" t="s">
        <v>24</v>
      </c>
      <c r="E549">
        <v>150</v>
      </c>
      <c r="F549">
        <v>300</v>
      </c>
      <c r="G549" t="s">
        <v>35</v>
      </c>
      <c r="H549" t="s">
        <v>84</v>
      </c>
      <c r="I549">
        <v>5.6310090022505639</v>
      </c>
      <c r="J549">
        <v>14102.41935483871</v>
      </c>
      <c r="K549">
        <v>2315.322580645161</v>
      </c>
      <c r="L549">
        <v>3367.7419354838707</v>
      </c>
      <c r="M549">
        <v>8419.3548387096762</v>
      </c>
      <c r="N549">
        <v>11.667297305263162</v>
      </c>
      <c r="O549">
        <v>0.16417910447761191</v>
      </c>
      <c r="P549">
        <v>0.2388059701492537</v>
      </c>
      <c r="Q549">
        <v>0.2388059701492537</v>
      </c>
      <c r="R549">
        <v>2315.3225806451615</v>
      </c>
      <c r="S549">
        <v>3367.7419354838712</v>
      </c>
      <c r="T549">
        <v>3367.7419354838712</v>
      </c>
      <c r="U549">
        <v>7.7118596260801278</v>
      </c>
      <c r="V549">
        <v>1.785544273102907</v>
      </c>
      <c r="W549">
        <v>0.34339269171384468</v>
      </c>
    </row>
    <row r="550" spans="1:23" ht="13.75" hidden="1" x14ac:dyDescent="0.25">
      <c r="A550">
        <v>4</v>
      </c>
      <c r="B550" s="2" t="s">
        <v>33</v>
      </c>
      <c r="C550" t="s">
        <v>23</v>
      </c>
      <c r="D550" t="s">
        <v>24</v>
      </c>
      <c r="E550">
        <v>150</v>
      </c>
      <c r="F550">
        <v>600</v>
      </c>
      <c r="G550" t="s">
        <v>27</v>
      </c>
      <c r="H550" t="s">
        <v>80</v>
      </c>
      <c r="I550">
        <v>5.2739534883720935</v>
      </c>
      <c r="J550">
        <v>6708.333333333333</v>
      </c>
      <c r="K550">
        <v>916.66666666666686</v>
      </c>
      <c r="L550">
        <v>1458.3333333333335</v>
      </c>
      <c r="M550">
        <v>4333.333333333333</v>
      </c>
      <c r="N550">
        <v>102.54720490389607</v>
      </c>
      <c r="O550">
        <v>0.13664596273291929</v>
      </c>
      <c r="P550">
        <v>0.21739130434782611</v>
      </c>
      <c r="Q550">
        <v>0.21739130434782611</v>
      </c>
      <c r="R550">
        <v>916.66666666666686</v>
      </c>
      <c r="S550">
        <v>1458.3333333333335</v>
      </c>
      <c r="T550">
        <v>1458.3333333333335</v>
      </c>
      <c r="U550">
        <v>65.684350967169465</v>
      </c>
      <c r="V550">
        <v>6.0210655053238691</v>
      </c>
      <c r="W550">
        <v>0.67611428571428578</v>
      </c>
    </row>
    <row r="551" spans="1:23" ht="13.75" hidden="1" x14ac:dyDescent="0.25">
      <c r="A551">
        <v>4</v>
      </c>
      <c r="B551" s="2" t="s">
        <v>33</v>
      </c>
      <c r="C551" t="s">
        <v>23</v>
      </c>
      <c r="D551" t="s">
        <v>24</v>
      </c>
      <c r="E551">
        <v>200</v>
      </c>
      <c r="F551">
        <v>300</v>
      </c>
      <c r="G551" t="s">
        <v>34</v>
      </c>
      <c r="H551" t="s">
        <v>50</v>
      </c>
      <c r="I551">
        <v>7.2740322580645174</v>
      </c>
      <c r="J551">
        <v>7869.097222222219</v>
      </c>
      <c r="K551">
        <v>909.72222222222217</v>
      </c>
      <c r="L551">
        <v>1546.5277777777776</v>
      </c>
      <c r="M551">
        <v>5412.8472222222199</v>
      </c>
      <c r="N551">
        <v>86.618465754999917</v>
      </c>
      <c r="O551">
        <v>0.115606936416185</v>
      </c>
      <c r="P551">
        <v>0.19653179190751449</v>
      </c>
      <c r="Q551">
        <v>0.19653179190751449</v>
      </c>
      <c r="R551">
        <v>909.72222222222206</v>
      </c>
      <c r="S551">
        <v>1546.5277777777774</v>
      </c>
      <c r="T551">
        <v>1546.5277777777774</v>
      </c>
      <c r="U551">
        <v>48.715275225433494</v>
      </c>
      <c r="V551">
        <v>4.4317368434248525</v>
      </c>
      <c r="W551">
        <v>0.79496638118405338</v>
      </c>
    </row>
    <row r="552" spans="1:23" ht="13.75" hidden="1" x14ac:dyDescent="0.25">
      <c r="A552">
        <v>4</v>
      </c>
      <c r="B552" s="2" t="s">
        <v>33</v>
      </c>
      <c r="C552" t="s">
        <v>23</v>
      </c>
      <c r="D552" t="s">
        <v>24</v>
      </c>
      <c r="E552">
        <v>150</v>
      </c>
      <c r="F552">
        <v>300</v>
      </c>
      <c r="G552" t="s">
        <v>34</v>
      </c>
      <c r="H552" t="s">
        <v>76</v>
      </c>
      <c r="I552">
        <v>8.4687621905476345</v>
      </c>
      <c r="J552">
        <v>8194.921875</v>
      </c>
      <c r="K552">
        <v>1170.703125</v>
      </c>
      <c r="L552">
        <v>1691.015625</v>
      </c>
      <c r="M552">
        <v>5333.203125</v>
      </c>
      <c r="N552">
        <v>82.180737000000008</v>
      </c>
      <c r="O552">
        <v>0.14285714285714285</v>
      </c>
      <c r="P552">
        <v>0.20634920634920634</v>
      </c>
      <c r="Q552">
        <v>0.20634920634920634</v>
      </c>
      <c r="R552">
        <v>1170.703125</v>
      </c>
      <c r="S552">
        <v>1691.015625</v>
      </c>
      <c r="T552">
        <v>1691.015625</v>
      </c>
      <c r="U552">
        <v>52.178245714285708</v>
      </c>
      <c r="V552">
        <v>6.1085235314732138</v>
      </c>
      <c r="W552">
        <v>0.8887376347161291</v>
      </c>
    </row>
    <row r="553" spans="1:23" ht="13.75" hidden="1" x14ac:dyDescent="0.25">
      <c r="A553">
        <v>4</v>
      </c>
      <c r="B553" s="2" t="s">
        <v>33</v>
      </c>
      <c r="C553" t="s">
        <v>23</v>
      </c>
      <c r="D553" t="s">
        <v>24</v>
      </c>
      <c r="E553">
        <v>250</v>
      </c>
      <c r="F553">
        <v>300</v>
      </c>
      <c r="G553" t="s">
        <v>25</v>
      </c>
      <c r="H553" t="s">
        <v>75</v>
      </c>
      <c r="I553">
        <v>4.749677419354839</v>
      </c>
      <c r="J553">
        <v>11441.785714285716</v>
      </c>
      <c r="K553">
        <v>1228.214285714286</v>
      </c>
      <c r="L553">
        <v>3038.2142857142853</v>
      </c>
      <c r="M553">
        <v>7175.357142857144</v>
      </c>
      <c r="N553">
        <v>48.703133120300777</v>
      </c>
      <c r="O553">
        <v>0.10734463276836158</v>
      </c>
      <c r="P553">
        <v>0.26553672316384175</v>
      </c>
      <c r="Q553">
        <v>0.26553672316384175</v>
      </c>
      <c r="R553">
        <v>1228.2142857142858</v>
      </c>
      <c r="S553">
        <v>3038.2142857142853</v>
      </c>
      <c r="T553">
        <v>3038.2142857142853</v>
      </c>
      <c r="U553">
        <v>27.724348163841821</v>
      </c>
      <c r="V553">
        <v>3.4051440476947152</v>
      </c>
      <c r="W553">
        <v>0.35700044404302683</v>
      </c>
    </row>
    <row r="554" spans="1:23" ht="13.75" hidden="1" x14ac:dyDescent="0.25">
      <c r="A554">
        <v>4</v>
      </c>
      <c r="B554" s="2" t="s">
        <v>33</v>
      </c>
      <c r="C554" t="s">
        <v>23</v>
      </c>
      <c r="D554" t="s">
        <v>24</v>
      </c>
      <c r="E554">
        <v>200</v>
      </c>
      <c r="F554">
        <v>150</v>
      </c>
      <c r="G554" t="s">
        <v>27</v>
      </c>
      <c r="H554" t="s">
        <v>57</v>
      </c>
      <c r="I554">
        <v>3.1163034508627154</v>
      </c>
      <c r="J554">
        <v>13175</v>
      </c>
      <c r="K554">
        <v>2125</v>
      </c>
      <c r="L554">
        <v>3570.0000000000005</v>
      </c>
      <c r="M554">
        <v>7480</v>
      </c>
      <c r="N554">
        <v>71.839923221333322</v>
      </c>
      <c r="O554">
        <v>0.16129032258064516</v>
      </c>
      <c r="P554">
        <v>0.2709677419354839</v>
      </c>
      <c r="Q554">
        <v>0.2709677419354839</v>
      </c>
      <c r="R554">
        <v>2125</v>
      </c>
      <c r="S554">
        <v>3570.0000000000005</v>
      </c>
      <c r="T554">
        <v>3570.0000000000005</v>
      </c>
      <c r="U554">
        <v>25.189313892473113</v>
      </c>
      <c r="V554">
        <v>5.3527292021505364</v>
      </c>
      <c r="W554">
        <v>0.2034171512517598</v>
      </c>
    </row>
    <row r="555" spans="1:23" ht="13.75" hidden="1" x14ac:dyDescent="0.25">
      <c r="A555">
        <v>4</v>
      </c>
      <c r="B555" s="2" t="s">
        <v>33</v>
      </c>
      <c r="C555" t="s">
        <v>23</v>
      </c>
      <c r="D555" t="s">
        <v>24</v>
      </c>
      <c r="E555">
        <v>150</v>
      </c>
      <c r="F555">
        <v>150</v>
      </c>
      <c r="G555" t="s">
        <v>34</v>
      </c>
      <c r="H555" t="s">
        <v>91</v>
      </c>
      <c r="I555">
        <v>3.3425075018754686</v>
      </c>
      <c r="J555">
        <v>10864.999999999998</v>
      </c>
      <c r="K555">
        <v>1571.6666666666663</v>
      </c>
      <c r="L555">
        <v>3006.6666666666656</v>
      </c>
      <c r="M555">
        <v>6286.6666666666652</v>
      </c>
      <c r="N555">
        <v>34.970660473913028</v>
      </c>
      <c r="O555">
        <v>0.14465408805031446</v>
      </c>
      <c r="P555">
        <v>0.27672955974842767</v>
      </c>
      <c r="Q555">
        <v>0.27672955974842767</v>
      </c>
      <c r="R555">
        <v>1571.6666666666663</v>
      </c>
      <c r="S555">
        <v>3006.6666666666661</v>
      </c>
      <c r="T555">
        <v>3006.6666666666661</v>
      </c>
      <c r="U555">
        <v>24.477333867924525</v>
      </c>
      <c r="V555">
        <v>3.8470209729088034</v>
      </c>
      <c r="W555">
        <v>0.26457031307988071</v>
      </c>
    </row>
    <row r="556" spans="1:23" ht="13.75" hidden="1" x14ac:dyDescent="0.25">
      <c r="A556">
        <v>4</v>
      </c>
      <c r="B556" s="2" t="s">
        <v>33</v>
      </c>
      <c r="C556" t="s">
        <v>23</v>
      </c>
      <c r="D556" t="s">
        <v>24</v>
      </c>
      <c r="E556">
        <v>250</v>
      </c>
      <c r="F556">
        <v>600</v>
      </c>
      <c r="G556" t="s">
        <v>27</v>
      </c>
      <c r="H556" t="s">
        <v>53</v>
      </c>
      <c r="I556">
        <v>3.8769692423105768</v>
      </c>
      <c r="J556">
        <v>9999.6428571428587</v>
      </c>
      <c r="K556">
        <v>1111.0714285714287</v>
      </c>
      <c r="L556">
        <v>2614.2857142857147</v>
      </c>
      <c r="M556">
        <v>6274.2857142857156</v>
      </c>
      <c r="N556">
        <v>43.754984879999995</v>
      </c>
      <c r="O556">
        <v>0.11111111111111112</v>
      </c>
      <c r="P556">
        <v>0.26143790849673204</v>
      </c>
      <c r="Q556">
        <v>0.26143790849673204</v>
      </c>
      <c r="R556">
        <v>1111.0714285714289</v>
      </c>
      <c r="S556">
        <v>2614.2857142857147</v>
      </c>
      <c r="T556">
        <v>2614.2857142857147</v>
      </c>
      <c r="U556">
        <v>25.023275666666667</v>
      </c>
      <c r="V556">
        <v>2.7802646642500006</v>
      </c>
      <c r="W556">
        <v>0.33343126309810595</v>
      </c>
    </row>
    <row r="557" spans="1:23" ht="13.75" hidden="1" x14ac:dyDescent="0.25">
      <c r="A557">
        <v>4</v>
      </c>
      <c r="B557" s="2" t="s">
        <v>33</v>
      </c>
      <c r="C557" t="s">
        <v>23</v>
      </c>
      <c r="D557" t="s">
        <v>24</v>
      </c>
      <c r="E557">
        <v>200</v>
      </c>
      <c r="F557">
        <v>450</v>
      </c>
      <c r="G557" t="s">
        <v>27</v>
      </c>
      <c r="H557" t="s">
        <v>78</v>
      </c>
      <c r="I557">
        <v>3.8817141785446356</v>
      </c>
      <c r="J557">
        <v>10413.636363636364</v>
      </c>
      <c r="K557">
        <v>1252.2727272727275</v>
      </c>
      <c r="L557">
        <v>2306.8181818181815</v>
      </c>
      <c r="M557">
        <v>6854.545454545454</v>
      </c>
      <c r="N557">
        <v>38.276340915204649</v>
      </c>
      <c r="O557">
        <v>0.12025316455696206</v>
      </c>
      <c r="P557">
        <v>0.22151898734177217</v>
      </c>
      <c r="Q557">
        <v>0.22151898734177217</v>
      </c>
      <c r="R557">
        <v>1252.2727272727275</v>
      </c>
      <c r="S557">
        <v>2306.8181818181815</v>
      </c>
      <c r="T557">
        <v>2306.8181818181815</v>
      </c>
      <c r="U557">
        <v>25.744760516877623</v>
      </c>
      <c r="V557">
        <v>3.2239461465453574</v>
      </c>
      <c r="W557">
        <v>0.32056757860351159</v>
      </c>
    </row>
    <row r="558" spans="1:23" ht="13.75" hidden="1" x14ac:dyDescent="0.25">
      <c r="A558">
        <v>4</v>
      </c>
      <c r="B558" s="2" t="s">
        <v>33</v>
      </c>
      <c r="C558" t="s">
        <v>23</v>
      </c>
      <c r="D558" t="s">
        <v>24</v>
      </c>
      <c r="E558">
        <v>250</v>
      </c>
      <c r="F558">
        <v>150</v>
      </c>
      <c r="G558" t="s">
        <v>35</v>
      </c>
      <c r="H558" t="s">
        <v>55</v>
      </c>
      <c r="I558">
        <v>6.8057239309827464</v>
      </c>
      <c r="J558">
        <v>9403.8043478260879</v>
      </c>
      <c r="K558">
        <v>1204.6195652173915</v>
      </c>
      <c r="L558">
        <v>2214.9456521739135</v>
      </c>
      <c r="M558">
        <v>5984.2391304347821</v>
      </c>
      <c r="N558">
        <v>33.413674959392758</v>
      </c>
      <c r="O558">
        <v>0.12809917355371903</v>
      </c>
      <c r="P558">
        <v>0.23553719008264465</v>
      </c>
      <c r="Q558">
        <v>0.23553719008264465</v>
      </c>
      <c r="R558">
        <v>1204.6195652173913</v>
      </c>
      <c r="S558">
        <v>2214.945652173913</v>
      </c>
      <c r="T558">
        <v>2214.945652173913</v>
      </c>
      <c r="U558">
        <v>25.24258343509965</v>
      </c>
      <c r="V558">
        <v>3.0407709882553462</v>
      </c>
      <c r="W558">
        <v>0.62239944220002874</v>
      </c>
    </row>
    <row r="559" spans="1:23" ht="13.75" hidden="1" x14ac:dyDescent="0.25">
      <c r="A559">
        <v>4</v>
      </c>
      <c r="B559" s="2" t="s">
        <v>33</v>
      </c>
      <c r="C559" t="s">
        <v>23</v>
      </c>
      <c r="D559" t="s">
        <v>24</v>
      </c>
      <c r="E559">
        <v>200</v>
      </c>
      <c r="F559">
        <v>300</v>
      </c>
      <c r="G559" t="s">
        <v>27</v>
      </c>
      <c r="H559" t="s">
        <v>46</v>
      </c>
      <c r="I559">
        <v>3.2545667666916733</v>
      </c>
      <c r="J559">
        <v>5546.5277777777774</v>
      </c>
      <c r="K559">
        <v>748.61111111111097</v>
      </c>
      <c r="L559">
        <v>1293.0555555555554</v>
      </c>
      <c r="M559">
        <v>3504.8611111111109</v>
      </c>
      <c r="N559">
        <v>55.15908708506489</v>
      </c>
      <c r="O559">
        <v>0.13496932515337423</v>
      </c>
      <c r="P559">
        <v>0.23312883435582821</v>
      </c>
      <c r="Q559">
        <v>0.23312883435582821</v>
      </c>
      <c r="R559">
        <v>748.61111111111109</v>
      </c>
      <c r="S559">
        <v>1293.0555555555554</v>
      </c>
      <c r="T559">
        <v>1293.0555555555554</v>
      </c>
      <c r="U559">
        <v>40.001828560911449</v>
      </c>
      <c r="V559">
        <v>2.99458133254601</v>
      </c>
      <c r="W559">
        <v>0.50462695428458348</v>
      </c>
    </row>
    <row r="560" spans="1:23" ht="13.75" hidden="1" x14ac:dyDescent="0.25">
      <c r="A560">
        <v>4</v>
      </c>
      <c r="B560" s="2" t="s">
        <v>33</v>
      </c>
      <c r="C560" t="s">
        <v>23</v>
      </c>
      <c r="D560" t="s">
        <v>24</v>
      </c>
      <c r="E560">
        <v>200</v>
      </c>
      <c r="F560">
        <v>450</v>
      </c>
      <c r="G560" t="s">
        <v>25</v>
      </c>
      <c r="H560" t="s">
        <v>43</v>
      </c>
      <c r="I560">
        <v>3.8677325581395343</v>
      </c>
      <c r="J560">
        <v>7475.43103448276</v>
      </c>
      <c r="K560">
        <v>1431.4655172413798</v>
      </c>
      <c r="L560">
        <v>2491.810344827587</v>
      </c>
      <c r="M560">
        <v>3552.1551724137935</v>
      </c>
      <c r="N560">
        <v>44.111288619528615</v>
      </c>
      <c r="O560">
        <v>0.19148936170212766</v>
      </c>
      <c r="P560">
        <v>0.33333333333333331</v>
      </c>
      <c r="Q560">
        <v>0.33333333333333331</v>
      </c>
      <c r="R560">
        <v>1431.4655172413793</v>
      </c>
      <c r="S560">
        <v>2491.8103448275861</v>
      </c>
      <c r="T560">
        <v>2491.8103448275861</v>
      </c>
      <c r="U560">
        <v>34.994061792391996</v>
      </c>
      <c r="V560">
        <v>5.0092792764023191</v>
      </c>
      <c r="W560">
        <v>0.4449576197889637</v>
      </c>
    </row>
    <row r="561" spans="1:23" ht="13.75" hidden="1" x14ac:dyDescent="0.25">
      <c r="A561">
        <v>4</v>
      </c>
      <c r="B561" s="2" t="s">
        <v>33</v>
      </c>
      <c r="C561" t="s">
        <v>23</v>
      </c>
      <c r="D561" t="s">
        <v>24</v>
      </c>
      <c r="E561">
        <v>150</v>
      </c>
      <c r="F561">
        <v>450</v>
      </c>
      <c r="G561" t="s">
        <v>35</v>
      </c>
      <c r="H561" t="s">
        <v>65</v>
      </c>
      <c r="I561">
        <v>5.2259452363090766</v>
      </c>
      <c r="J561">
        <v>13454.999999999998</v>
      </c>
      <c r="K561">
        <v>1487.8125</v>
      </c>
      <c r="L561">
        <v>3104.9999999999995</v>
      </c>
      <c r="M561">
        <v>8862.1875</v>
      </c>
      <c r="N561">
        <v>29.013360474999999</v>
      </c>
      <c r="O561">
        <v>0.11057692307692309</v>
      </c>
      <c r="P561">
        <v>0.23076923076923078</v>
      </c>
      <c r="Q561">
        <v>0.23076923076923078</v>
      </c>
      <c r="R561">
        <v>1487.8124999999998</v>
      </c>
      <c r="S561">
        <v>3104.9999999999995</v>
      </c>
      <c r="T561">
        <v>3104.9999999999995</v>
      </c>
      <c r="U561">
        <v>18.598307996794869</v>
      </c>
      <c r="V561">
        <v>2.7670795116481361</v>
      </c>
      <c r="W561">
        <v>0.33402548518958058</v>
      </c>
    </row>
    <row r="562" spans="1:23" ht="13.75" hidden="1" x14ac:dyDescent="0.25">
      <c r="A562">
        <v>4</v>
      </c>
      <c r="B562" s="2" t="s">
        <v>33</v>
      </c>
      <c r="C562" t="s">
        <v>23</v>
      </c>
      <c r="D562" t="s">
        <v>24</v>
      </c>
      <c r="E562">
        <v>150</v>
      </c>
      <c r="F562">
        <v>150</v>
      </c>
      <c r="G562" t="s">
        <v>25</v>
      </c>
      <c r="H562" t="s">
        <v>48</v>
      </c>
      <c r="I562">
        <v>4.2488934733683417</v>
      </c>
      <c r="J562">
        <v>10500</v>
      </c>
      <c r="K562">
        <v>1418.918918918919</v>
      </c>
      <c r="L562">
        <v>2440.54054054054</v>
      </c>
      <c r="M562">
        <v>6640.5405405405409</v>
      </c>
      <c r="N562">
        <v>39.001771358769176</v>
      </c>
      <c r="O562">
        <v>0.13513513513513514</v>
      </c>
      <c r="P562">
        <v>0.23243243243243242</v>
      </c>
      <c r="Q562">
        <v>0.23243243243243242</v>
      </c>
      <c r="R562">
        <v>1418.918918918919</v>
      </c>
      <c r="S562">
        <v>2440.5405405405404</v>
      </c>
      <c r="T562">
        <v>2440.5405405405404</v>
      </c>
      <c r="U562">
        <v>26.352548215384584</v>
      </c>
      <c r="V562">
        <v>3.739212922453218</v>
      </c>
      <c r="W562">
        <v>0.3480046082949308</v>
      </c>
    </row>
    <row r="563" spans="1:23" ht="13.75" hidden="1" x14ac:dyDescent="0.25">
      <c r="A563">
        <v>4</v>
      </c>
      <c r="B563" s="2" t="s">
        <v>33</v>
      </c>
      <c r="C563" t="s">
        <v>23</v>
      </c>
      <c r="D563" t="s">
        <v>24</v>
      </c>
      <c r="E563">
        <v>250</v>
      </c>
      <c r="F563">
        <v>150</v>
      </c>
      <c r="G563" t="s">
        <v>34</v>
      </c>
      <c r="H563" t="s">
        <v>64</v>
      </c>
      <c r="I563">
        <v>5.7064684921230313</v>
      </c>
      <c r="J563">
        <v>8305</v>
      </c>
      <c r="K563">
        <v>1078.5714285714287</v>
      </c>
      <c r="L563">
        <v>1995.3571428571429</v>
      </c>
      <c r="M563">
        <v>5231.0714285714294</v>
      </c>
      <c r="N563">
        <v>30.537116225000009</v>
      </c>
      <c r="O563">
        <v>0.12987012987012989</v>
      </c>
      <c r="P563">
        <v>0.24025974025974028</v>
      </c>
      <c r="Q563">
        <v>0.24025974025974028</v>
      </c>
      <c r="R563">
        <v>1078.5714285714287</v>
      </c>
      <c r="S563">
        <v>1995.3571428571431</v>
      </c>
      <c r="T563">
        <v>1995.3571428571431</v>
      </c>
      <c r="U563">
        <v>21.35462673076924</v>
      </c>
      <c r="V563">
        <v>2.3032490259615397</v>
      </c>
      <c r="W563">
        <v>0.5909166650482609</v>
      </c>
    </row>
    <row r="564" spans="1:23" ht="13.75" hidden="1" x14ac:dyDescent="0.25">
      <c r="A564">
        <v>4</v>
      </c>
      <c r="B564" s="2" t="s">
        <v>33</v>
      </c>
      <c r="C564" t="s">
        <v>23</v>
      </c>
      <c r="D564" t="s">
        <v>24</v>
      </c>
      <c r="E564">
        <v>150</v>
      </c>
      <c r="F564">
        <v>150</v>
      </c>
      <c r="G564" t="s">
        <v>27</v>
      </c>
      <c r="H564" t="s">
        <v>92</v>
      </c>
      <c r="I564">
        <v>5.7051669167291816</v>
      </c>
      <c r="J564">
        <v>9583.7500000000018</v>
      </c>
      <c r="K564">
        <v>922.5</v>
      </c>
      <c r="L564">
        <v>1845.0000000000002</v>
      </c>
      <c r="M564">
        <v>6816.2500000000009</v>
      </c>
      <c r="N564">
        <v>44.776079708333342</v>
      </c>
      <c r="O564">
        <v>9.6256684491978592E-2</v>
      </c>
      <c r="P564">
        <v>0.19251336898395721</v>
      </c>
      <c r="Q564">
        <v>0.19251336898395721</v>
      </c>
      <c r="R564">
        <v>922.5</v>
      </c>
      <c r="S564">
        <v>1845.0000000000002</v>
      </c>
      <c r="T564">
        <v>1845.0000000000002</v>
      </c>
      <c r="U564">
        <v>28.733313181818179</v>
      </c>
      <c r="V564">
        <v>2.6506481410227267</v>
      </c>
      <c r="W564">
        <v>0.51195445920303584</v>
      </c>
    </row>
    <row r="565" spans="1:23" ht="13.75" hidden="1" x14ac:dyDescent="0.25">
      <c r="A565">
        <v>4</v>
      </c>
      <c r="B565" s="2" t="s">
        <v>33</v>
      </c>
      <c r="C565" t="s">
        <v>23</v>
      </c>
      <c r="D565" t="s">
        <v>24</v>
      </c>
      <c r="E565">
        <v>150</v>
      </c>
      <c r="F565">
        <v>600</v>
      </c>
      <c r="G565" t="s">
        <v>35</v>
      </c>
      <c r="H565" t="s">
        <v>72</v>
      </c>
      <c r="I565">
        <v>4.4767816954238562</v>
      </c>
      <c r="J565">
        <v>9143.939393939394</v>
      </c>
      <c r="K565">
        <v>1613.636363636364</v>
      </c>
      <c r="L565">
        <v>1990.1515151515155</v>
      </c>
      <c r="M565">
        <v>5540.1515151515168</v>
      </c>
      <c r="N565">
        <v>15.974427663157893</v>
      </c>
      <c r="O565">
        <v>0.17647058823529413</v>
      </c>
      <c r="P565">
        <v>0.21764705882352942</v>
      </c>
      <c r="Q565">
        <v>0.21764705882352942</v>
      </c>
      <c r="R565">
        <v>1613.636363636364</v>
      </c>
      <c r="S565">
        <v>1990.1515151515157</v>
      </c>
      <c r="T565">
        <v>1990.1515151515157</v>
      </c>
      <c r="U565">
        <v>11.628443666563465</v>
      </c>
      <c r="V565">
        <v>1.8764079552863775</v>
      </c>
      <c r="W565">
        <v>0.42104743833017078</v>
      </c>
    </row>
    <row r="566" spans="1:23" s="1" customFormat="1" ht="13.75" hidden="1" x14ac:dyDescent="0.25">
      <c r="A566" s="1">
        <v>4</v>
      </c>
      <c r="B566" s="4" t="s">
        <v>33</v>
      </c>
      <c r="C566" s="1" t="s">
        <v>23</v>
      </c>
      <c r="D566" s="1" t="s">
        <v>24</v>
      </c>
      <c r="E566" s="1">
        <v>250</v>
      </c>
      <c r="F566" s="1">
        <v>450</v>
      </c>
      <c r="G566" s="1" t="s">
        <v>35</v>
      </c>
      <c r="H566" t="s">
        <v>63</v>
      </c>
      <c r="I566" s="1">
        <v>5.8998387096774199</v>
      </c>
      <c r="J566" s="1">
        <v>9528.5714285714294</v>
      </c>
      <c r="K566" s="1">
        <v>1605.3571428571429</v>
      </c>
      <c r="L566" s="1">
        <v>2175.0000000000005</v>
      </c>
      <c r="M566" s="1">
        <v>5748.2142857142862</v>
      </c>
      <c r="N566" s="1">
        <v>24.230677455373812</v>
      </c>
      <c r="O566">
        <v>0.16847826086956522</v>
      </c>
      <c r="P566">
        <v>0.22826086956521738</v>
      </c>
      <c r="Q566">
        <v>0.22826086956521738</v>
      </c>
      <c r="R566">
        <v>1605.3571428571433</v>
      </c>
      <c r="S566">
        <v>2175.0000000000005</v>
      </c>
      <c r="T566">
        <v>2175.0000000000005</v>
      </c>
      <c r="U566" t="e">
        <v>#VALUE!</v>
      </c>
      <c r="V566" t="e">
        <v>#VALUE!</v>
      </c>
      <c r="W566">
        <v>0.53248919088842672</v>
      </c>
    </row>
    <row r="567" spans="1:23" ht="13.75" hidden="1" x14ac:dyDescent="0.25">
      <c r="A567">
        <v>4</v>
      </c>
      <c r="B567" s="2" t="s">
        <v>33</v>
      </c>
      <c r="C567" t="s">
        <v>23</v>
      </c>
      <c r="D567" t="s">
        <v>24</v>
      </c>
      <c r="E567">
        <v>200</v>
      </c>
      <c r="F567">
        <v>600</v>
      </c>
      <c r="G567" t="s">
        <v>35</v>
      </c>
      <c r="H567" t="s">
        <v>74</v>
      </c>
      <c r="I567">
        <v>4.913668417104275</v>
      </c>
      <c r="J567">
        <v>18337.96296296296</v>
      </c>
      <c r="K567">
        <v>2912.5</v>
      </c>
      <c r="L567">
        <v>5393.5185185185192</v>
      </c>
      <c r="M567">
        <v>10031.944444444443</v>
      </c>
      <c r="N567">
        <v>20.971221904273488</v>
      </c>
      <c r="O567">
        <v>0.15882352941176472</v>
      </c>
      <c r="P567">
        <v>0.29411764705882359</v>
      </c>
      <c r="Q567">
        <v>0.29411764705882359</v>
      </c>
      <c r="R567">
        <v>2912.5</v>
      </c>
      <c r="S567">
        <v>5393.5185185185192</v>
      </c>
      <c r="T567">
        <v>5393.5185185185192</v>
      </c>
      <c r="U567">
        <v>12.15263972036198</v>
      </c>
      <c r="V567">
        <v>3.5394563185554269</v>
      </c>
      <c r="W567">
        <v>0.23043752718033078</v>
      </c>
    </row>
    <row r="568" spans="1:23" ht="13.75" hidden="1" x14ac:dyDescent="0.25">
      <c r="A568">
        <v>4</v>
      </c>
      <c r="B568" s="2" t="s">
        <v>33</v>
      </c>
      <c r="C568" t="s">
        <v>23</v>
      </c>
      <c r="D568" t="s">
        <v>24</v>
      </c>
      <c r="E568">
        <v>200</v>
      </c>
      <c r="F568">
        <v>450</v>
      </c>
      <c r="G568" t="s">
        <v>34</v>
      </c>
      <c r="H568" t="s">
        <v>88</v>
      </c>
      <c r="I568">
        <v>8.6274249812453085</v>
      </c>
      <c r="J568">
        <v>14892.5</v>
      </c>
      <c r="K568">
        <v>2220</v>
      </c>
      <c r="L568">
        <v>3792.5000000000005</v>
      </c>
      <c r="M568">
        <v>8880</v>
      </c>
      <c r="N568">
        <v>38.881329695833315</v>
      </c>
      <c r="O568">
        <v>0.14906832298136646</v>
      </c>
      <c r="P568">
        <v>0.25465838509316774</v>
      </c>
      <c r="Q568">
        <v>0.25465838509316774</v>
      </c>
      <c r="R568">
        <v>2220</v>
      </c>
      <c r="S568">
        <v>3792.5000000000005</v>
      </c>
      <c r="T568">
        <v>3792.5000000000005</v>
      </c>
      <c r="U568">
        <v>28.979873065217379</v>
      </c>
      <c r="V568">
        <v>6.4335318204782581</v>
      </c>
      <c r="W568">
        <v>0.49820953391780864</v>
      </c>
    </row>
    <row r="569" spans="1:23" ht="13.75" hidden="1" x14ac:dyDescent="0.25">
      <c r="A569">
        <v>4</v>
      </c>
      <c r="B569" s="2" t="s">
        <v>33</v>
      </c>
      <c r="C569" t="s">
        <v>23</v>
      </c>
      <c r="D569" t="s">
        <v>24</v>
      </c>
      <c r="E569">
        <v>150</v>
      </c>
      <c r="F569">
        <v>150</v>
      </c>
      <c r="G569" t="s">
        <v>35</v>
      </c>
      <c r="H569" t="s">
        <v>67</v>
      </c>
      <c r="I569">
        <v>8.0636684171042763</v>
      </c>
      <c r="J569">
        <v>21487.5</v>
      </c>
      <c r="K569">
        <v>2137.5000000000005</v>
      </c>
      <c r="L569">
        <v>5625.0000000000009</v>
      </c>
      <c r="M569">
        <v>13724.999999999998</v>
      </c>
      <c r="N569">
        <v>27.149323705263154</v>
      </c>
      <c r="O569">
        <v>9.9476439790575924E-2</v>
      </c>
      <c r="P569">
        <v>0.26178010471204194</v>
      </c>
      <c r="Q569">
        <v>0.26178010471204194</v>
      </c>
      <c r="R569">
        <v>2137.5</v>
      </c>
      <c r="S569">
        <v>5625.0000000000009</v>
      </c>
      <c r="T569">
        <v>5625.0000000000009</v>
      </c>
      <c r="U569">
        <v>15.140389151832458</v>
      </c>
      <c r="V569">
        <v>3.236258181204188</v>
      </c>
      <c r="W569">
        <v>0.32273437294751262</v>
      </c>
    </row>
    <row r="570" spans="1:23" ht="13.75" hidden="1" x14ac:dyDescent="0.25">
      <c r="A570">
        <v>4</v>
      </c>
      <c r="B570" s="2" t="s">
        <v>33</v>
      </c>
      <c r="C570" t="s">
        <v>23</v>
      </c>
      <c r="D570" t="s">
        <v>24</v>
      </c>
      <c r="E570">
        <v>150</v>
      </c>
      <c r="F570">
        <v>450</v>
      </c>
      <c r="G570" t="s">
        <v>27</v>
      </c>
      <c r="H570" t="s">
        <v>93</v>
      </c>
      <c r="I570">
        <v>4.3615622655663913</v>
      </c>
      <c r="J570">
        <v>8300.0000000000018</v>
      </c>
      <c r="K570">
        <v>850.00000000000011</v>
      </c>
      <c r="L570">
        <v>2500.0000000000005</v>
      </c>
      <c r="M570">
        <v>4949.9999999999991</v>
      </c>
      <c r="N570">
        <v>34.763484679411746</v>
      </c>
      <c r="O570">
        <v>0.10240963855421686</v>
      </c>
      <c r="P570">
        <v>0.30120481927710846</v>
      </c>
      <c r="Q570">
        <v>0.30120481927710846</v>
      </c>
      <c r="R570">
        <v>850</v>
      </c>
      <c r="S570">
        <v>2500</v>
      </c>
      <c r="T570">
        <v>2500</v>
      </c>
      <c r="U570">
        <v>21.473714957831319</v>
      </c>
      <c r="V570">
        <v>1.8252657714156624</v>
      </c>
      <c r="W570">
        <v>0.45192090944422841</v>
      </c>
    </row>
    <row r="571" spans="1:23" ht="13.75" hidden="1" x14ac:dyDescent="0.25">
      <c r="A571">
        <v>4</v>
      </c>
      <c r="B571" s="2" t="s">
        <v>33</v>
      </c>
      <c r="C571" t="s">
        <v>23</v>
      </c>
      <c r="D571" t="s">
        <v>24</v>
      </c>
      <c r="E571">
        <v>150</v>
      </c>
      <c r="F571">
        <v>600</v>
      </c>
      <c r="G571" t="s">
        <v>25</v>
      </c>
      <c r="H571" t="s">
        <v>62</v>
      </c>
      <c r="I571">
        <v>7.6184171042760678</v>
      </c>
      <c r="J571">
        <v>16183.823529411769</v>
      </c>
      <c r="K571">
        <v>2401.4705882352941</v>
      </c>
      <c r="L571">
        <v>4280.8823529411775</v>
      </c>
      <c r="M571">
        <v>9501.4705882352973</v>
      </c>
      <c r="N571">
        <v>28.883573248081863</v>
      </c>
      <c r="O571">
        <v>0.14838709677419351</v>
      </c>
      <c r="P571">
        <v>0.26451612903225807</v>
      </c>
      <c r="Q571">
        <v>0.26451612903225807</v>
      </c>
      <c r="R571">
        <v>2401.4705882352941</v>
      </c>
      <c r="S571">
        <v>4280.8823529411775</v>
      </c>
      <c r="T571">
        <v>4280.8823529411775</v>
      </c>
      <c r="U571">
        <v>22.079134193548391</v>
      </c>
      <c r="V571">
        <v>5.3022391379506653</v>
      </c>
      <c r="W571">
        <v>0.40483873898960865</v>
      </c>
    </row>
    <row r="572" spans="1:23" ht="13.75" hidden="1" x14ac:dyDescent="0.25">
      <c r="A572">
        <v>4</v>
      </c>
      <c r="B572" s="2" t="s">
        <v>33</v>
      </c>
      <c r="C572" t="s">
        <v>23</v>
      </c>
      <c r="D572" t="s">
        <v>24</v>
      </c>
      <c r="E572">
        <v>150</v>
      </c>
      <c r="F572">
        <v>600</v>
      </c>
      <c r="G572" t="s">
        <v>34</v>
      </c>
      <c r="H572" t="s">
        <v>73</v>
      </c>
      <c r="I572">
        <v>7.7745348837209303</v>
      </c>
      <c r="J572">
        <v>11475.000000000002</v>
      </c>
      <c r="K572">
        <v>1425.0000000000005</v>
      </c>
      <c r="L572">
        <v>2325.0000000000009</v>
      </c>
      <c r="M572">
        <v>7725.0000000000018</v>
      </c>
      <c r="N572">
        <v>38.32817209736843</v>
      </c>
      <c r="O572">
        <v>0.12418300653594773</v>
      </c>
      <c r="P572">
        <v>0.20261437908496735</v>
      </c>
      <c r="Q572">
        <v>0.20261437908496735</v>
      </c>
      <c r="R572">
        <v>1425.0000000000005</v>
      </c>
      <c r="S572">
        <v>2325.0000000000009</v>
      </c>
      <c r="T572">
        <v>2325.0000000000009</v>
      </c>
      <c r="U572">
        <v>23.077370405228766</v>
      </c>
      <c r="V572">
        <v>3.2885252827451006</v>
      </c>
      <c r="W572">
        <v>0.58266666666666656</v>
      </c>
    </row>
    <row r="573" spans="1:23" ht="13.75" hidden="1" x14ac:dyDescent="0.25">
      <c r="A573">
        <v>4</v>
      </c>
      <c r="B573" s="2" t="s">
        <v>33</v>
      </c>
      <c r="C573" t="s">
        <v>23</v>
      </c>
      <c r="D573" t="s">
        <v>24</v>
      </c>
      <c r="E573">
        <v>200</v>
      </c>
      <c r="F573">
        <v>450</v>
      </c>
      <c r="G573" t="s">
        <v>35</v>
      </c>
      <c r="H573" t="s">
        <v>90</v>
      </c>
      <c r="I573">
        <v>7.115791447861965</v>
      </c>
      <c r="J573">
        <v>14348.863636363636</v>
      </c>
      <c r="K573">
        <v>2356.818181818182</v>
      </c>
      <c r="L573">
        <v>3465.9090909090914</v>
      </c>
      <c r="M573">
        <v>8526.136363636364</v>
      </c>
      <c r="N573">
        <v>42.547488313725481</v>
      </c>
      <c r="O573">
        <v>0.16425120772946861</v>
      </c>
      <c r="P573">
        <v>0.24154589371980678</v>
      </c>
      <c r="Q573">
        <v>0.24154589371980678</v>
      </c>
      <c r="R573">
        <v>2356.818181818182</v>
      </c>
      <c r="S573">
        <v>3465.9090909090914</v>
      </c>
      <c r="T573">
        <v>3465.9090909090914</v>
      </c>
      <c r="U573">
        <v>28.827464908212558</v>
      </c>
      <c r="V573">
        <v>6.7941093431400965</v>
      </c>
      <c r="W573">
        <v>0.42648538589862478</v>
      </c>
    </row>
    <row r="574" spans="1:23" ht="13.75" hidden="1" x14ac:dyDescent="0.25">
      <c r="A574">
        <v>4</v>
      </c>
      <c r="B574" s="2" t="s">
        <v>33</v>
      </c>
      <c r="C574" t="s">
        <v>23</v>
      </c>
      <c r="D574" t="s">
        <v>24</v>
      </c>
      <c r="E574">
        <v>250</v>
      </c>
      <c r="F574">
        <v>450</v>
      </c>
      <c r="G574" t="s">
        <v>25</v>
      </c>
      <c r="H574" t="s">
        <v>96</v>
      </c>
      <c r="I574">
        <v>6.819092273068267</v>
      </c>
      <c r="J574">
        <v>13583.088235294119</v>
      </c>
      <c r="K574">
        <v>3209.1911764705883</v>
      </c>
      <c r="L574">
        <v>3433.0882352941176</v>
      </c>
      <c r="M574">
        <v>6940.8088235294117</v>
      </c>
      <c r="N574">
        <v>35.223539120930276</v>
      </c>
      <c r="O574">
        <v>0.23626373626373623</v>
      </c>
      <c r="P574">
        <v>0.25274725274725274</v>
      </c>
      <c r="Q574">
        <v>0.25274725274725274</v>
      </c>
      <c r="R574">
        <v>3209.1911764705883</v>
      </c>
      <c r="S574">
        <v>3433.0882352941185</v>
      </c>
      <c r="T574">
        <v>3433.0882352941185</v>
      </c>
      <c r="U574">
        <v>31.093354784929385</v>
      </c>
      <c r="V574">
        <v>9.9784519822664919</v>
      </c>
      <c r="W574">
        <v>0.43174418462516345</v>
      </c>
    </row>
    <row r="575" spans="1:23" ht="13.75" hidden="1" x14ac:dyDescent="0.25">
      <c r="A575">
        <v>4</v>
      </c>
      <c r="B575" s="2" t="s">
        <v>33</v>
      </c>
      <c r="C575" t="s">
        <v>23</v>
      </c>
      <c r="D575" t="s">
        <v>24</v>
      </c>
      <c r="E575">
        <v>250</v>
      </c>
      <c r="F575">
        <v>150</v>
      </c>
      <c r="G575" t="s">
        <v>25</v>
      </c>
      <c r="H575" t="s">
        <v>86</v>
      </c>
      <c r="I575">
        <v>5.851485371342835</v>
      </c>
      <c r="J575">
        <v>13217.741935483873</v>
      </c>
      <c r="K575">
        <v>1774.1935483870968</v>
      </c>
      <c r="L575">
        <v>2927.4193548387098</v>
      </c>
      <c r="M575">
        <v>8516.1290322580662</v>
      </c>
      <c r="N575">
        <v>32.902049247692283</v>
      </c>
      <c r="O575">
        <v>0.13422818791946306</v>
      </c>
      <c r="P575">
        <v>0.22147651006711405</v>
      </c>
      <c r="Q575">
        <v>0.22147651006711405</v>
      </c>
      <c r="R575">
        <v>1774.1935483870966</v>
      </c>
      <c r="S575">
        <v>2927.4193548387098</v>
      </c>
      <c r="T575">
        <v>2927.4193548387098</v>
      </c>
      <c r="U575">
        <v>20.743614534847687</v>
      </c>
      <c r="V575">
        <v>3.680318707795557</v>
      </c>
      <c r="W575">
        <v>0.38072141549725425</v>
      </c>
    </row>
    <row r="576" spans="1:23" ht="13.75" hidden="1" x14ac:dyDescent="0.25">
      <c r="A576">
        <v>4</v>
      </c>
      <c r="B576" s="2" t="s">
        <v>33</v>
      </c>
      <c r="C576" t="s">
        <v>23</v>
      </c>
      <c r="D576" t="s">
        <v>24</v>
      </c>
      <c r="E576">
        <v>150</v>
      </c>
      <c r="F576">
        <v>450</v>
      </c>
      <c r="G576" t="s">
        <v>34</v>
      </c>
      <c r="H576" t="s">
        <v>82</v>
      </c>
      <c r="I576">
        <v>7.1504313578394587</v>
      </c>
      <c r="J576">
        <v>10072.5</v>
      </c>
      <c r="K576">
        <v>1402.5000000000002</v>
      </c>
      <c r="L576">
        <v>2040.0000000000002</v>
      </c>
      <c r="M576">
        <v>6630</v>
      </c>
      <c r="N576">
        <v>26.070276839999995</v>
      </c>
      <c r="O576">
        <v>0.13924050632911394</v>
      </c>
      <c r="P576">
        <v>0.20253164556962028</v>
      </c>
      <c r="Q576">
        <v>0.20253164556962028</v>
      </c>
      <c r="R576">
        <v>1402.5000000000002</v>
      </c>
      <c r="S576">
        <v>2040.0000000000002</v>
      </c>
      <c r="T576">
        <v>2040.0000000000002</v>
      </c>
      <c r="U576">
        <v>16.500175215189874</v>
      </c>
      <c r="V576">
        <v>2.3141495739303801</v>
      </c>
      <c r="W576">
        <v>0.61051089280138349</v>
      </c>
    </row>
    <row r="577" spans="1:23" ht="13.75" hidden="1" x14ac:dyDescent="0.25">
      <c r="A577">
        <v>4</v>
      </c>
      <c r="B577" s="2" t="s">
        <v>33</v>
      </c>
      <c r="C577" t="s">
        <v>23</v>
      </c>
      <c r="D577" t="s">
        <v>24</v>
      </c>
      <c r="E577">
        <v>250</v>
      </c>
      <c r="F577">
        <v>600</v>
      </c>
      <c r="G577" t="s">
        <v>34</v>
      </c>
      <c r="H577" t="s">
        <v>81</v>
      </c>
      <c r="I577">
        <v>4.5482408102025502</v>
      </c>
      <c r="J577">
        <v>7821.3709677419347</v>
      </c>
      <c r="K577">
        <v>1295.5645161290322</v>
      </c>
      <c r="L577">
        <v>1535.483870967742</v>
      </c>
      <c r="M577">
        <v>4990.322580645161</v>
      </c>
      <c r="N577">
        <v>28.237589305555545</v>
      </c>
      <c r="O577">
        <v>0.16564417177914115</v>
      </c>
      <c r="P577">
        <v>0.19631901840490801</v>
      </c>
      <c r="Q577">
        <v>0.19631901840490801</v>
      </c>
      <c r="R577">
        <v>1295.5645161290324</v>
      </c>
      <c r="S577">
        <v>1535.483870967742</v>
      </c>
      <c r="T577">
        <v>1535.483870967742</v>
      </c>
      <c r="U577">
        <v>19.333220653374227</v>
      </c>
      <c r="V577">
        <v>2.5047434661004599</v>
      </c>
      <c r="W577">
        <v>0.500102490075785</v>
      </c>
    </row>
    <row r="578" spans="1:23" ht="13.75" x14ac:dyDescent="0.25"/>
    <row r="579" spans="1:23" ht="13.75" x14ac:dyDescent="0.25"/>
    <row r="580" spans="1:23" ht="13.75" x14ac:dyDescent="0.25"/>
    <row r="581" spans="1:23" ht="13.75" x14ac:dyDescent="0.25"/>
    <row r="582" spans="1:23" ht="13.75" x14ac:dyDescent="0.25"/>
    <row r="583" spans="1:23" ht="13.75" x14ac:dyDescent="0.25"/>
    <row r="584" spans="1:23" ht="13.75" x14ac:dyDescent="0.25"/>
    <row r="585" spans="1:23" ht="13.75" x14ac:dyDescent="0.25"/>
    <row r="586" spans="1:23" ht="13.75" x14ac:dyDescent="0.25"/>
    <row r="587" spans="1:23" ht="13.75" x14ac:dyDescent="0.25"/>
    <row r="588" spans="1:23" ht="13.75" x14ac:dyDescent="0.25"/>
    <row r="589" spans="1:23" ht="13.75" x14ac:dyDescent="0.25"/>
    <row r="590" spans="1:23" ht="13.75" x14ac:dyDescent="0.25"/>
    <row r="591" spans="1:23" ht="13.75" x14ac:dyDescent="0.25"/>
    <row r="592" spans="1:23" ht="13.75" x14ac:dyDescent="0.25"/>
    <row r="593" ht="13.75" x14ac:dyDescent="0.25"/>
    <row r="594" ht="13.75" x14ac:dyDescent="0.25"/>
    <row r="595" ht="13.75" x14ac:dyDescent="0.25"/>
    <row r="596" ht="13.75" x14ac:dyDescent="0.25"/>
    <row r="597" ht="13.75" x14ac:dyDescent="0.25"/>
    <row r="598" ht="13.75" x14ac:dyDescent="0.25"/>
    <row r="599" ht="13.75" x14ac:dyDescent="0.25"/>
    <row r="600" ht="13.75" x14ac:dyDescent="0.25"/>
    <row r="601" ht="13.75" x14ac:dyDescent="0.25"/>
    <row r="602" ht="13.75" x14ac:dyDescent="0.25"/>
    <row r="603" ht="13.75" x14ac:dyDescent="0.25"/>
    <row r="604" ht="13.75" x14ac:dyDescent="0.25"/>
    <row r="605" ht="13.75" x14ac:dyDescent="0.25"/>
    <row r="606" ht="13.75" x14ac:dyDescent="0.25"/>
    <row r="607" ht="13.75" x14ac:dyDescent="0.25"/>
    <row r="608" ht="13.75" x14ac:dyDescent="0.25"/>
    <row r="609" ht="13.75" x14ac:dyDescent="0.25"/>
    <row r="610" ht="13.75" x14ac:dyDescent="0.25"/>
    <row r="611" ht="13.75" x14ac:dyDescent="0.25"/>
    <row r="612" ht="13.75" x14ac:dyDescent="0.25"/>
    <row r="613" ht="13.75" x14ac:dyDescent="0.25"/>
    <row r="614" ht="13.75" x14ac:dyDescent="0.25"/>
    <row r="615" ht="13.75" x14ac:dyDescent="0.25"/>
    <row r="616" ht="13.75" x14ac:dyDescent="0.25"/>
    <row r="617" ht="13.75" x14ac:dyDescent="0.25"/>
    <row r="618" ht="13.75" x14ac:dyDescent="0.25"/>
    <row r="619" ht="13.75" x14ac:dyDescent="0.25"/>
    <row r="620" ht="13.75" x14ac:dyDescent="0.25"/>
    <row r="621" ht="13.75" x14ac:dyDescent="0.25"/>
    <row r="622" ht="13.75" x14ac:dyDescent="0.25"/>
    <row r="623" ht="13.75" x14ac:dyDescent="0.25"/>
    <row r="624" ht="13.75" x14ac:dyDescent="0.25"/>
    <row r="625" ht="13.75" x14ac:dyDescent="0.25"/>
    <row r="626" ht="13.75" x14ac:dyDescent="0.25"/>
    <row r="627" ht="13.75" x14ac:dyDescent="0.25"/>
    <row r="628" ht="13.75" x14ac:dyDescent="0.25"/>
    <row r="629" ht="13.75" x14ac:dyDescent="0.25"/>
    <row r="630" ht="13.75" x14ac:dyDescent="0.25"/>
    <row r="631" ht="13.75" x14ac:dyDescent="0.25"/>
    <row r="632" ht="13.75" x14ac:dyDescent="0.25"/>
    <row r="633" ht="13.75" x14ac:dyDescent="0.25"/>
    <row r="634" ht="13.75" x14ac:dyDescent="0.25"/>
    <row r="635" ht="13.75" x14ac:dyDescent="0.25"/>
    <row r="636" ht="13.75" x14ac:dyDescent="0.25"/>
    <row r="637" ht="13.75" x14ac:dyDescent="0.25"/>
    <row r="638" ht="13.75" x14ac:dyDescent="0.25"/>
    <row r="639" ht="13.75" x14ac:dyDescent="0.25"/>
    <row r="640" ht="13.75" x14ac:dyDescent="0.25"/>
    <row r="641" ht="13.75" x14ac:dyDescent="0.25"/>
    <row r="642" ht="13.75" x14ac:dyDescent="0.25"/>
    <row r="643" ht="13.75" x14ac:dyDescent="0.25"/>
    <row r="644" ht="13.75" x14ac:dyDescent="0.25"/>
    <row r="645" ht="13.75" x14ac:dyDescent="0.25"/>
    <row r="646" ht="13.75" x14ac:dyDescent="0.25"/>
    <row r="647" ht="13.75" x14ac:dyDescent="0.25"/>
    <row r="648" ht="13.75" x14ac:dyDescent="0.25"/>
    <row r="649" ht="13.75" x14ac:dyDescent="0.25"/>
    <row r="650" ht="13.75" x14ac:dyDescent="0.25"/>
    <row r="651" ht="13.75" x14ac:dyDescent="0.25"/>
    <row r="652" ht="13.75" x14ac:dyDescent="0.25"/>
    <row r="653" ht="13.75" x14ac:dyDescent="0.25"/>
    <row r="654" ht="13.75" x14ac:dyDescent="0.25"/>
    <row r="655" ht="13.75" x14ac:dyDescent="0.25"/>
    <row r="656" ht="13.75" x14ac:dyDescent="0.25"/>
    <row r="657" ht="13.75" x14ac:dyDescent="0.25"/>
    <row r="658" ht="13.75" x14ac:dyDescent="0.25"/>
    <row r="659" ht="13.75" x14ac:dyDescent="0.25"/>
    <row r="660" ht="13.75" x14ac:dyDescent="0.25"/>
    <row r="661" ht="13.75" x14ac:dyDescent="0.25"/>
    <row r="662" ht="13.75" x14ac:dyDescent="0.25"/>
    <row r="663" ht="13.75" x14ac:dyDescent="0.25"/>
    <row r="664" ht="13.75" x14ac:dyDescent="0.25"/>
    <row r="665" ht="13.75" x14ac:dyDescent="0.25"/>
    <row r="666" ht="13.75" x14ac:dyDescent="0.25"/>
    <row r="667" ht="13.75" x14ac:dyDescent="0.25"/>
    <row r="668" ht="13.75" x14ac:dyDescent="0.25"/>
    <row r="669" ht="13.75" x14ac:dyDescent="0.25"/>
    <row r="670" ht="13.75" x14ac:dyDescent="0.25"/>
    <row r="671" ht="13.75" x14ac:dyDescent="0.25"/>
    <row r="672" ht="13.75" x14ac:dyDescent="0.25"/>
    <row r="673" ht="13.75" x14ac:dyDescent="0.25"/>
    <row r="674" ht="13.75" x14ac:dyDescent="0.25"/>
    <row r="675" ht="13.75" x14ac:dyDescent="0.25"/>
    <row r="676" ht="13.75" x14ac:dyDescent="0.25"/>
    <row r="677" ht="13.75" x14ac:dyDescent="0.25"/>
    <row r="678" ht="13.75" x14ac:dyDescent="0.25"/>
    <row r="679" ht="13.75" x14ac:dyDescent="0.25"/>
    <row r="680" ht="13.75" x14ac:dyDescent="0.25"/>
    <row r="681" ht="13.75" x14ac:dyDescent="0.25"/>
    <row r="682" ht="13.75" x14ac:dyDescent="0.25"/>
    <row r="683" ht="13.75" x14ac:dyDescent="0.25"/>
    <row r="684" ht="13.75" x14ac:dyDescent="0.25"/>
    <row r="685" ht="13.75" x14ac:dyDescent="0.25"/>
    <row r="686" ht="13.75" x14ac:dyDescent="0.25"/>
    <row r="687" ht="13.75" x14ac:dyDescent="0.25"/>
    <row r="688" ht="13.75" x14ac:dyDescent="0.25"/>
    <row r="689" ht="13.75" x14ac:dyDescent="0.25"/>
    <row r="690" ht="13.75" x14ac:dyDescent="0.25"/>
    <row r="691" ht="13.75" x14ac:dyDescent="0.25"/>
    <row r="692" ht="13.75" x14ac:dyDescent="0.25"/>
    <row r="693" ht="13.75" x14ac:dyDescent="0.25"/>
    <row r="694" ht="13.75" x14ac:dyDescent="0.25"/>
    <row r="695" ht="13.75" x14ac:dyDescent="0.25"/>
    <row r="696" ht="13.75" x14ac:dyDescent="0.25"/>
    <row r="697" ht="13.75" x14ac:dyDescent="0.25"/>
    <row r="698" ht="13.75" x14ac:dyDescent="0.25"/>
    <row r="699" ht="13.75" x14ac:dyDescent="0.25"/>
    <row r="700" ht="13.75" x14ac:dyDescent="0.25"/>
    <row r="701" ht="13.75" x14ac:dyDescent="0.25"/>
    <row r="702" ht="13.75" x14ac:dyDescent="0.25"/>
    <row r="703" ht="13.75" x14ac:dyDescent="0.25"/>
    <row r="704" ht="13.75" x14ac:dyDescent="0.25"/>
    <row r="705" ht="13.75" x14ac:dyDescent="0.25"/>
    <row r="706" ht="13.75" x14ac:dyDescent="0.25"/>
    <row r="707" ht="13.75" x14ac:dyDescent="0.25"/>
    <row r="708" ht="13.75" x14ac:dyDescent="0.25"/>
    <row r="709" ht="13.75" x14ac:dyDescent="0.25"/>
    <row r="710" ht="13.75" x14ac:dyDescent="0.25"/>
    <row r="711" ht="13.75" x14ac:dyDescent="0.25"/>
    <row r="712" ht="13.75" x14ac:dyDescent="0.25"/>
    <row r="713" ht="13.75" x14ac:dyDescent="0.25"/>
    <row r="714" ht="13.75" x14ac:dyDescent="0.25"/>
    <row r="715" ht="13.75" x14ac:dyDescent="0.25"/>
    <row r="716" ht="13.75" x14ac:dyDescent="0.25"/>
    <row r="717" ht="13.75" x14ac:dyDescent="0.25"/>
    <row r="718" ht="13.75" x14ac:dyDescent="0.25"/>
    <row r="719" ht="13.75" x14ac:dyDescent="0.25"/>
    <row r="720" ht="13.75" x14ac:dyDescent="0.25"/>
    <row r="721" ht="13.75" x14ac:dyDescent="0.25"/>
    <row r="722" ht="13.75" x14ac:dyDescent="0.25"/>
    <row r="723" ht="13.75" x14ac:dyDescent="0.25"/>
    <row r="724" ht="13.75" x14ac:dyDescent="0.25"/>
    <row r="725" ht="13.75" x14ac:dyDescent="0.25"/>
    <row r="726" ht="13.75" x14ac:dyDescent="0.25"/>
    <row r="727" ht="13.75" x14ac:dyDescent="0.25"/>
    <row r="728" ht="13.75" x14ac:dyDescent="0.25"/>
    <row r="729" ht="13.75" x14ac:dyDescent="0.25"/>
    <row r="730" ht="13.75" x14ac:dyDescent="0.25"/>
    <row r="731" ht="13.75" x14ac:dyDescent="0.25"/>
    <row r="732" ht="13.75" x14ac:dyDescent="0.25"/>
    <row r="733" ht="13.75" x14ac:dyDescent="0.25"/>
  </sheetData>
  <autoFilter ref="A1:N577" xr:uid="{00000000-0009-0000-0000-000009000000}">
    <filterColumn colId="7">
      <filters>
        <filter val="V2xD2xNR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N rate brandon sampling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2020-11-10T06:38:00Z</dcterms:created>
  <dcterms:modified xsi:type="dcterms:W3CDTF">2020-11-10T08:48:22Z</dcterms:modified>
</cp:coreProperties>
</file>