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700" yWindow="1440" windowWidth="26880" windowHeight="19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I15" i="1"/>
  <c r="H16" i="1"/>
  <c r="I16" i="1"/>
  <c r="H17" i="1"/>
  <c r="I17" i="1"/>
  <c r="H18" i="1"/>
  <c r="I18" i="1"/>
  <c r="H19" i="1"/>
  <c r="I19" i="1"/>
  <c r="H20" i="1"/>
  <c r="I20" i="1"/>
  <c r="I14" i="1"/>
  <c r="H14" i="1"/>
  <c r="F17" i="1"/>
  <c r="G17" i="1"/>
  <c r="F18" i="1"/>
  <c r="G18" i="1"/>
  <c r="F19" i="1"/>
  <c r="G19" i="1"/>
  <c r="F20" i="1"/>
  <c r="G20" i="1"/>
  <c r="G16" i="1"/>
  <c r="F16" i="1"/>
  <c r="E14" i="1"/>
  <c r="E15" i="1"/>
  <c r="E16" i="1"/>
  <c r="E17" i="1"/>
  <c r="E18" i="1"/>
  <c r="E19" i="1"/>
  <c r="E20" i="1"/>
  <c r="D20" i="1"/>
  <c r="D15" i="1"/>
  <c r="D16" i="1"/>
  <c r="D17" i="1"/>
  <c r="D18" i="1"/>
  <c r="D19" i="1"/>
  <c r="D14" i="1"/>
  <c r="C15" i="1"/>
  <c r="C14" i="1"/>
  <c r="C16" i="1"/>
  <c r="C17" i="1"/>
  <c r="C18" i="1"/>
  <c r="C19" i="1"/>
  <c r="C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<sst xmlns="http://schemas.openxmlformats.org/spreadsheetml/2006/main" count="37" uniqueCount="17">
  <si>
    <t>Comparisons for model with Kohlhaas and Maier</t>
  </si>
  <si>
    <t>ICaL tau</t>
  </si>
  <si>
    <t>SR load</t>
  </si>
  <si>
    <t>FR</t>
  </si>
  <si>
    <t>tau Ca</t>
  </si>
  <si>
    <t>delta Ca</t>
  </si>
  <si>
    <t>Kohlhaas</t>
  </si>
  <si>
    <t>Maier</t>
  </si>
  <si>
    <t>Current</t>
  </si>
  <si>
    <t>Model</t>
  </si>
  <si>
    <t>WT</t>
  </si>
  <si>
    <t>Tg</t>
  </si>
  <si>
    <t>diastolic Ca</t>
  </si>
  <si>
    <t>peak ICaL</t>
  </si>
  <si>
    <t>None</t>
  </si>
  <si>
    <t>APD50</t>
  </si>
  <si>
    <t>APD90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</si>
</sst>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WT</c:v>
          </c:tx>
          <c:invertIfNegative val="0"/>
          <c:cat>
            <c:strRef>
              <c:f>(Sheet1!$B$2,Sheet1!$D$2,Sheet1!$F$2,Sheet1!$H$2)</c:f>
              <c:strCache>
                <c:ptCount val="4"/>
                <c:pt idx="0">
                  <c:v>Kohlhaas</c:v>
                </c:pt>
                <c:pt idx="1">
                  <c:v>Maier</c:v>
                </c:pt>
                <c:pt idx="2">
                  <c:v>Current</c:v>
                </c:pt>
                <c:pt idx="3">
                  <c:v>Model</c:v>
                </c:pt>
              </c:strCache>
            </c:strRef>
          </c:cat>
          <c:val>
            <c:numRef>
              <c:f>(Sheet1!$B$4,Sheet1!$D$4,Sheet1!$F$4,Sheet1!$H$4)</c:f>
              <c:numCache>
                <c:formatCode>General</c:formatCode>
                <c:ptCount val="4"/>
                <c:pt idx="0">
                  <c:v>15.0</c:v>
                </c:pt>
                <c:pt idx="1">
                  <c:v>19.0</c:v>
                </c:pt>
                <c:pt idx="2">
                  <c:v>0.0</c:v>
                </c:pt>
                <c:pt idx="3" formatCode="0.0">
                  <c:v>16.72</c:v>
                </c:pt>
              </c:numCache>
            </c:numRef>
          </c:val>
        </c:ser>
        <c:ser>
          <c:idx val="1"/>
          <c:order val="1"/>
          <c:tx>
            <c:v>Tg</c:v>
          </c:tx>
          <c:invertIfNegative val="0"/>
          <c:val>
            <c:numRef>
              <c:f>(Sheet1!$C$4,Sheet1!$E$4,Sheet1!$G$4,Sheet1!$I$4)</c:f>
              <c:numCache>
                <c:formatCode>General</c:formatCode>
                <c:ptCount val="4"/>
                <c:pt idx="0">
                  <c:v>17.5</c:v>
                </c:pt>
                <c:pt idx="1">
                  <c:v>25.0</c:v>
                </c:pt>
                <c:pt idx="2">
                  <c:v>0.0</c:v>
                </c:pt>
                <c:pt idx="3" formatCode="0.0">
                  <c:v>21.31291886496506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472648"/>
        <c:axId val="2106008040"/>
      </c:barChart>
      <c:catAx>
        <c:axId val="212247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008040"/>
        <c:crosses val="autoZero"/>
        <c:auto val="1"/>
        <c:lblAlgn val="ctr"/>
        <c:lblOffset val="100"/>
        <c:noMultiLvlLbl val="0"/>
      </c:catAx>
      <c:valAx>
        <c:axId val="210600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7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WT</c:v>
          </c:tx>
          <c:invertIfNegative val="0"/>
          <c:cat>
            <c:strRef>
              <c:f>(Sheet1!$B$2,Sheet1!$D$2,Sheet1!$F$2,Sheet1!$H$2)</c:f>
              <c:strCache>
                <c:ptCount val="4"/>
                <c:pt idx="0">
                  <c:v>Kohlhaas</c:v>
                </c:pt>
                <c:pt idx="1">
                  <c:v>Maier</c:v>
                </c:pt>
                <c:pt idx="2">
                  <c:v>Current</c:v>
                </c:pt>
                <c:pt idx="3">
                  <c:v>Model</c:v>
                </c:pt>
              </c:strCache>
            </c:strRef>
          </c:cat>
          <c:val>
            <c:numRef>
              <c:f>(Sheet1!$B$5,Sheet1!$D$5,Sheet1!$F$5,Sheet1!$H$5)</c:f>
              <c:numCache>
                <c:formatCode>General</c:formatCode>
                <c:ptCount val="4"/>
                <c:pt idx="0">
                  <c:v>5.4</c:v>
                </c:pt>
                <c:pt idx="1">
                  <c:v>3.5</c:v>
                </c:pt>
                <c:pt idx="2">
                  <c:v>0.0</c:v>
                </c:pt>
                <c:pt idx="3" formatCode="0.0">
                  <c:v>7.903477051460362</c:v>
                </c:pt>
              </c:numCache>
            </c:numRef>
          </c:val>
        </c:ser>
        <c:ser>
          <c:idx val="1"/>
          <c:order val="1"/>
          <c:tx>
            <c:v>Tg</c:v>
          </c:tx>
          <c:invertIfNegative val="0"/>
          <c:val>
            <c:numRef>
              <c:f>(Sheet1!$C$5,Sheet1!$E$5,Sheet1!$G$5,Sheet1!$I$5)</c:f>
              <c:numCache>
                <c:formatCode>General</c:formatCode>
                <c:ptCount val="4"/>
                <c:pt idx="0">
                  <c:v>7.1</c:v>
                </c:pt>
                <c:pt idx="1">
                  <c:v>4.1</c:v>
                </c:pt>
                <c:pt idx="2">
                  <c:v>0.0</c:v>
                </c:pt>
                <c:pt idx="3" formatCode="0.0">
                  <c:v>9.614342375522344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27576"/>
        <c:axId val="2126077432"/>
      </c:barChart>
      <c:catAx>
        <c:axId val="212632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77432"/>
        <c:crosses val="autoZero"/>
        <c:auto val="1"/>
        <c:lblAlgn val="ctr"/>
        <c:lblOffset val="100"/>
        <c:noMultiLvlLbl val="0"/>
      </c:catAx>
      <c:valAx>
        <c:axId val="212607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2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WT</c:v>
          </c:tx>
          <c:invertIfNegative val="0"/>
          <c:cat>
            <c:strRef>
              <c:f>(Sheet1!$B$2,Sheet1!$D$2,Sheet1!$F$2,Sheet1!$H$2)</c:f>
              <c:strCache>
                <c:ptCount val="4"/>
                <c:pt idx="0">
                  <c:v>Kohlhaas</c:v>
                </c:pt>
                <c:pt idx="1">
                  <c:v>Maier</c:v>
                </c:pt>
                <c:pt idx="2">
                  <c:v>Current</c:v>
                </c:pt>
                <c:pt idx="3">
                  <c:v>Model</c:v>
                </c:pt>
              </c:strCache>
            </c:strRef>
          </c:cat>
          <c:val>
            <c:numRef>
              <c:f>(Sheet1!$B$16,Sheet1!$D$16,Sheet1!$F$16,Sheet1!$H$16)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 formatCode="0.0">
                  <c:v>1.0</c:v>
                </c:pt>
              </c:numCache>
            </c:numRef>
          </c:val>
        </c:ser>
        <c:ser>
          <c:idx val="1"/>
          <c:order val="1"/>
          <c:tx>
            <c:v>Tg</c:v>
          </c:tx>
          <c:invertIfNegative val="0"/>
          <c:val>
            <c:numRef>
              <c:f>(Sheet1!$C$16,Sheet1!$E$16,Sheet1!$G$16,Sheet1!$I$16)</c:f>
              <c:numCache>
                <c:formatCode>General</c:formatCode>
                <c:ptCount val="4"/>
                <c:pt idx="0">
                  <c:v>0.595009596928983</c:v>
                </c:pt>
                <c:pt idx="1">
                  <c:v>0.21244763614602</c:v>
                </c:pt>
                <c:pt idx="2">
                  <c:v>0.662251655629139</c:v>
                </c:pt>
                <c:pt idx="3" formatCode="0.0">
                  <c:v>0.566371681415929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580328"/>
        <c:axId val="2126413448"/>
      </c:barChart>
      <c:catAx>
        <c:axId val="212258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13448"/>
        <c:crosses val="autoZero"/>
        <c:auto val="1"/>
        <c:lblAlgn val="ctr"/>
        <c:lblOffset val="100"/>
        <c:noMultiLvlLbl val="0"/>
      </c:catAx>
      <c:valAx>
        <c:axId val="212641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8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WT</c:v>
          </c:tx>
          <c:invertIfNegative val="0"/>
          <c:cat>
            <c:strRef>
              <c:f>(Sheet1!$B$2,Sheet1!$D$2,Sheet1!$F$2,Sheet1!$H$2)</c:f>
              <c:strCache>
                <c:ptCount val="4"/>
                <c:pt idx="0">
                  <c:v>Kohlhaas</c:v>
                </c:pt>
                <c:pt idx="1">
                  <c:v>Maier</c:v>
                </c:pt>
                <c:pt idx="2">
                  <c:v>Current</c:v>
                </c:pt>
                <c:pt idx="3">
                  <c:v>Model</c:v>
                </c:pt>
              </c:strCache>
            </c:strRef>
          </c:cat>
          <c:val>
            <c:numRef>
              <c:f>(Sheet1!$B$16,Sheet1!$D$16,Sheet1!$F$16,Sheet1!$H$16)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 formatCode="0.0">
                  <c:v>1.0</c:v>
                </c:pt>
              </c:numCache>
            </c:numRef>
          </c:val>
        </c:ser>
        <c:ser>
          <c:idx val="1"/>
          <c:order val="1"/>
          <c:tx>
            <c:v>Tg</c:v>
          </c:tx>
          <c:invertIfNegative val="0"/>
          <c:val>
            <c:numRef>
              <c:f>(Sheet1!$C$17,Sheet1!$E$17,Sheet1!$G$17,Sheet1!$I$17)</c:f>
              <c:numCache>
                <c:formatCode>General</c:formatCode>
                <c:ptCount val="4"/>
                <c:pt idx="0">
                  <c:v>1.576923076923077</c:v>
                </c:pt>
                <c:pt idx="1">
                  <c:v>2.21551724137931</c:v>
                </c:pt>
                <c:pt idx="2">
                  <c:v>1.272727272727273</c:v>
                </c:pt>
                <c:pt idx="3" formatCode="0.0">
                  <c:v>1.333333333333333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68392"/>
        <c:axId val="2126492072"/>
      </c:barChart>
      <c:catAx>
        <c:axId val="212586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92072"/>
        <c:crosses val="autoZero"/>
        <c:auto val="1"/>
        <c:lblAlgn val="ctr"/>
        <c:lblOffset val="100"/>
        <c:noMultiLvlLbl val="0"/>
      </c:catAx>
      <c:valAx>
        <c:axId val="212649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6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WT</c:v>
          </c:tx>
          <c:invertIfNegative val="0"/>
          <c:cat>
            <c:strRef>
              <c:f>(Sheet1!$B$2,Sheet1!$D$2,Sheet1!$F$2,Sheet1!$H$2)</c:f>
              <c:strCache>
                <c:ptCount val="4"/>
                <c:pt idx="0">
                  <c:v>Kohlhaas</c:v>
                </c:pt>
                <c:pt idx="1">
                  <c:v>Maier</c:v>
                </c:pt>
                <c:pt idx="2">
                  <c:v>Current</c:v>
                </c:pt>
                <c:pt idx="3">
                  <c:v>Model</c:v>
                </c:pt>
              </c:strCache>
            </c:strRef>
          </c:cat>
          <c:val>
            <c:numRef>
              <c:f>(Sheet1!$B$16,Sheet1!$D$16,Sheet1!$F$16,Sheet1!$H$16)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 formatCode="0.0">
                  <c:v>1.0</c:v>
                </c:pt>
              </c:numCache>
            </c:numRef>
          </c:val>
        </c:ser>
        <c:ser>
          <c:idx val="1"/>
          <c:order val="1"/>
          <c:tx>
            <c:v>Tg</c:v>
          </c:tx>
          <c:invertIfNegative val="0"/>
          <c:val>
            <c:numRef>
              <c:f>(Sheet1!$C$18,Sheet1!$E$18,Sheet1!$G$18,Sheet1!$I$18)</c:f>
              <c:numCache>
                <c:formatCode>General</c:formatCode>
                <c:ptCount val="4"/>
                <c:pt idx="0">
                  <c:v>0.958333333333333</c:v>
                </c:pt>
                <c:pt idx="1">
                  <c:v>0.48</c:v>
                </c:pt>
                <c:pt idx="2">
                  <c:v>0.883720930232558</c:v>
                </c:pt>
                <c:pt idx="3" formatCode="0.0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65368"/>
        <c:axId val="2123910616"/>
      </c:barChart>
      <c:catAx>
        <c:axId val="212556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10616"/>
        <c:crosses val="autoZero"/>
        <c:auto val="1"/>
        <c:lblAlgn val="ctr"/>
        <c:lblOffset val="100"/>
        <c:noMultiLvlLbl val="0"/>
      </c:catAx>
      <c:valAx>
        <c:axId val="212391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6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WT</c:v>
          </c:tx>
          <c:invertIfNegative val="0"/>
          <c:cat>
            <c:strRef>
              <c:f>(Sheet1!$B$2,Sheet1!$D$2,Sheet1!$F$2,Sheet1!$H$2)</c:f>
              <c:strCache>
                <c:ptCount val="4"/>
                <c:pt idx="0">
                  <c:v>Kohlhaas</c:v>
                </c:pt>
                <c:pt idx="1">
                  <c:v>Maier</c:v>
                </c:pt>
                <c:pt idx="2">
                  <c:v>Current</c:v>
                </c:pt>
                <c:pt idx="3">
                  <c:v>Model</c:v>
                </c:pt>
              </c:strCache>
            </c:strRef>
          </c:cat>
          <c:val>
            <c:numRef>
              <c:f>(Sheet1!$B$9,Sheet1!$D$9,Sheet1!$F$9,Sheet1!$H$9)</c:f>
              <c:numCache>
                <c:formatCode>General</c:formatCode>
                <c:ptCount val="4"/>
                <c:pt idx="0">
                  <c:v>420.0</c:v>
                </c:pt>
                <c:pt idx="1">
                  <c:v>293.0</c:v>
                </c:pt>
                <c:pt idx="2">
                  <c:v>259.0</c:v>
                </c:pt>
                <c:pt idx="3">
                  <c:v>218.0</c:v>
                </c:pt>
              </c:numCache>
            </c:numRef>
          </c:val>
        </c:ser>
        <c:ser>
          <c:idx val="1"/>
          <c:order val="1"/>
          <c:tx>
            <c:v>Tg</c:v>
          </c:tx>
          <c:invertIfNegative val="0"/>
          <c:val>
            <c:numRef>
              <c:f>(Sheet1!$C$9,Sheet1!$E$9,Sheet1!$G$9,Sheet1!$I$9)</c:f>
              <c:numCache>
                <c:formatCode>General</c:formatCode>
                <c:ptCount val="4"/>
                <c:pt idx="0">
                  <c:v>425.0</c:v>
                </c:pt>
                <c:pt idx="1">
                  <c:v>316.0</c:v>
                </c:pt>
                <c:pt idx="2">
                  <c:v>381.0</c:v>
                </c:pt>
                <c:pt idx="3">
                  <c:v>332.0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623112"/>
        <c:axId val="2116626024"/>
      </c:barChart>
      <c:catAx>
        <c:axId val="21166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26024"/>
        <c:crosses val="autoZero"/>
        <c:auto val="1"/>
        <c:lblAlgn val="ctr"/>
        <c:lblOffset val="100"/>
        <c:noMultiLvlLbl val="0"/>
      </c:catAx>
      <c:valAx>
        <c:axId val="211662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62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WT</c:v>
          </c:tx>
          <c:invertIfNegative val="0"/>
          <c:cat>
            <c:strRef>
              <c:f>(Sheet1!$B$2,Sheet1!$D$2,Sheet1!$F$2,Sheet1!$H$2)</c:f>
              <c:strCache>
                <c:ptCount val="4"/>
                <c:pt idx="0">
                  <c:v>Kohlhaas</c:v>
                </c:pt>
                <c:pt idx="1">
                  <c:v>Maier</c:v>
                </c:pt>
                <c:pt idx="2">
                  <c:v>Current</c:v>
                </c:pt>
                <c:pt idx="3">
                  <c:v>Model</c:v>
                </c:pt>
              </c:strCache>
            </c:strRef>
          </c:cat>
          <c:val>
            <c:numRef>
              <c:f>(Sheet1!$B$20,Sheet1!$D$20,Sheet1!$F$20,Sheet1!$H$20)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 formatCode="0.0">
                  <c:v>1.0</c:v>
                </c:pt>
              </c:numCache>
            </c:numRef>
          </c:val>
        </c:ser>
        <c:ser>
          <c:idx val="1"/>
          <c:order val="1"/>
          <c:tx>
            <c:v>Tg</c:v>
          </c:tx>
          <c:invertIfNegative val="0"/>
          <c:val>
            <c:numRef>
              <c:f>(Sheet1!$C$20,Sheet1!$E$20,Sheet1!$G$20,Sheet1!$I$20)</c:f>
              <c:numCache>
                <c:formatCode>General</c:formatCode>
                <c:ptCount val="4"/>
                <c:pt idx="0">
                  <c:v>0.72</c:v>
                </c:pt>
                <c:pt idx="1">
                  <c:v>0.502222222222222</c:v>
                </c:pt>
                <c:pt idx="2">
                  <c:v>0.45</c:v>
                </c:pt>
                <c:pt idx="3" formatCode="0.0">
                  <c:v>0.661764705882353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342696"/>
        <c:axId val="2128482040"/>
      </c:barChart>
      <c:catAx>
        <c:axId val="212834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82040"/>
        <c:crosses val="autoZero"/>
        <c:auto val="1"/>
        <c:lblAlgn val="ctr"/>
        <c:lblOffset val="100"/>
        <c:noMultiLvlLbl val="0"/>
      </c:catAx>
      <c:valAx>
        <c:axId val="21284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4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Expt</c:v>
          </c:tx>
          <c:invertIfNegative val="0"/>
          <c:val>
            <c:numRef>
              <c:f>Sheet1!$F$11:$G$11</c:f>
              <c:numCache>
                <c:formatCode>General</c:formatCode>
                <c:ptCount val="2"/>
                <c:pt idx="0">
                  <c:v>3.7</c:v>
                </c:pt>
                <c:pt idx="1">
                  <c:v>5.9</c:v>
                </c:pt>
              </c:numCache>
            </c:numRef>
          </c:val>
        </c:ser>
        <c:ser>
          <c:idx val="1"/>
          <c:order val="1"/>
          <c:tx>
            <c:v>Model</c:v>
          </c:tx>
          <c:invertIfNegative val="0"/>
          <c:val>
            <c:numRef>
              <c:f>Sheet1!$H$11:$I$11</c:f>
              <c:numCache>
                <c:formatCode>General</c:formatCode>
                <c:ptCount val="2"/>
                <c:pt idx="0">
                  <c:v>3.5</c:v>
                </c:pt>
                <c:pt idx="1">
                  <c:v>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840104"/>
        <c:axId val="2127406184"/>
      </c:barChart>
      <c:catAx>
        <c:axId val="212284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06184"/>
        <c:crosses val="autoZero"/>
        <c:auto val="1"/>
        <c:lblAlgn val="ctr"/>
        <c:lblOffset val="100"/>
        <c:noMultiLvlLbl val="0"/>
      </c:catAx>
      <c:valAx>
        <c:axId val="212740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4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Sheet1!$F$12:$G$12</c:f>
              <c:numCache>
                <c:formatCode>General</c:formatCode>
                <c:ptCount val="2"/>
                <c:pt idx="0">
                  <c:v>31.6</c:v>
                </c:pt>
                <c:pt idx="1">
                  <c:v>41.7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Sheet1!$H$12:$I$12</c:f>
              <c:numCache>
                <c:formatCode>General</c:formatCode>
                <c:ptCount val="2"/>
                <c:pt idx="0">
                  <c:v>24.1</c:v>
                </c:pt>
                <c:pt idx="1">
                  <c:v>26.6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33080"/>
        <c:axId val="2126262872"/>
      </c:barChart>
      <c:catAx>
        <c:axId val="212343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2872"/>
        <c:crosses val="autoZero"/>
        <c:auto val="1"/>
        <c:lblAlgn val="ctr"/>
        <c:lblOffset val="100"/>
        <c:noMultiLvlLbl val="0"/>
      </c:catAx>
      <c:valAx>
        <c:axId val="212626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3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28</xdr:row>
      <xdr:rowOff>152400</xdr:rowOff>
    </xdr:from>
    <xdr:to>
      <xdr:col>6</xdr:col>
      <xdr:colOff>431800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28</xdr:row>
      <xdr:rowOff>152400</xdr:rowOff>
    </xdr:from>
    <xdr:to>
      <xdr:col>12</xdr:col>
      <xdr:colOff>376767</xdr:colOff>
      <xdr:row>43</xdr:row>
      <xdr:rowOff>42333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728133</xdr:colOff>
      <xdr:row>28</xdr:row>
      <xdr:rowOff>135467</xdr:rowOff>
    </xdr:from>
    <xdr:to>
      <xdr:col>18</xdr:col>
      <xdr:colOff>342900</xdr:colOff>
      <xdr:row>43</xdr:row>
      <xdr:rowOff>25401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812799</xdr:colOff>
      <xdr:row>44</xdr:row>
      <xdr:rowOff>135467</xdr:rowOff>
    </xdr:from>
    <xdr:to>
      <xdr:col>6</xdr:col>
      <xdr:colOff>427566</xdr:colOff>
      <xdr:row>59</xdr:row>
      <xdr:rowOff>25401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762000</xdr:colOff>
      <xdr:row>44</xdr:row>
      <xdr:rowOff>135466</xdr:rowOff>
    </xdr:from>
    <xdr:to>
      <xdr:col>12</xdr:col>
      <xdr:colOff>376767</xdr:colOff>
      <xdr:row>59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745066</xdr:colOff>
      <xdr:row>44</xdr:row>
      <xdr:rowOff>135466</xdr:rowOff>
    </xdr:from>
    <xdr:to>
      <xdr:col>18</xdr:col>
      <xdr:colOff>359833</xdr:colOff>
      <xdr:row>59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762000</xdr:colOff>
      <xdr:row>44</xdr:row>
      <xdr:rowOff>152400</xdr:rowOff>
    </xdr:from>
    <xdr:to>
      <xdr:col>24</xdr:col>
      <xdr:colOff>376767</xdr:colOff>
      <xdr:row>59</xdr:row>
      <xdr:rowOff>42334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440266</xdr:colOff>
      <xdr:row>3</xdr:row>
      <xdr:rowOff>135466</xdr:rowOff>
    </xdr:from>
    <xdr:to>
      <xdr:col>16</xdr:col>
      <xdr:colOff>33866</xdr:colOff>
      <xdr:row>18</xdr:row>
      <xdr:rowOff>84666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491067</xdr:colOff>
      <xdr:row>3</xdr:row>
      <xdr:rowOff>118533</xdr:rowOff>
    </xdr:from>
    <xdr:to>
      <xdr:col>22</xdr:col>
      <xdr:colOff>84667</xdr:colOff>
      <xdr:row>18</xdr:row>
      <xdr:rowOff>67733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75" zoomScaleNormal="75" zoomScalePageLayoutView="75" workbookViewId="0">
      <selection activeCell="X14" sqref="X14"/>
    </sheetView>
  </sheetViews>
  <sheetFormatPr baseColWidth="10" defaultRowHeight="15" x14ac:dyDescent="0"/>
  <sheetData>
    <row r="1" spans="1:9">
      <c r="A1" t="s">
        <v>0</v>
      </c>
    </row>
    <row r="2" spans="1:9">
      <c r="B2" t="s">
        <v>6</v>
      </c>
      <c r="D2" t="s">
        <v>7</v>
      </c>
      <c r="F2" t="s">
        <v>8</v>
      </c>
      <c r="H2" t="s">
        <v>9</v>
      </c>
    </row>
    <row r="3" spans="1:9">
      <c r="B3" t="s">
        <v>10</v>
      </c>
      <c r="C3" t="s">
        <v>11</v>
      </c>
      <c r="D3" t="s">
        <v>10</v>
      </c>
      <c r="E3" t="s">
        <v>11</v>
      </c>
      <c r="F3" t="s">
        <v>10</v>
      </c>
      <c r="G3" t="s">
        <v>11</v>
      </c>
      <c r="H3" t="s">
        <v>10</v>
      </c>
      <c r="I3" t="s">
        <v>11</v>
      </c>
    </row>
    <row r="4" spans="1:9">
      <c r="A4" t="s">
        <v>1</v>
      </c>
      <c r="B4">
        <v>15</v>
      </c>
      <c r="C4">
        <v>17.5</v>
      </c>
      <c r="D4">
        <v>19</v>
      </c>
      <c r="E4">
        <v>25</v>
      </c>
      <c r="F4" t="s">
        <v>14</v>
      </c>
      <c r="G4" t="s">
        <v>14</v>
      </c>
      <c r="H4" s="1">
        <v>16.72</v>
      </c>
      <c r="I4" s="1">
        <v>21.312918864965063</v>
      </c>
    </row>
    <row r="5" spans="1:9">
      <c r="A5" t="s">
        <v>13</v>
      </c>
      <c r="B5">
        <v>5.4</v>
      </c>
      <c r="C5">
        <v>7.1</v>
      </c>
      <c r="D5">
        <v>3.5</v>
      </c>
      <c r="E5">
        <v>4.0999999999999996</v>
      </c>
      <c r="F5" t="s">
        <v>14</v>
      </c>
      <c r="G5" t="s">
        <v>14</v>
      </c>
      <c r="H5" s="1">
        <v>7.9034770514603627</v>
      </c>
      <c r="I5" s="1">
        <v>9.6143423755223445</v>
      </c>
    </row>
    <row r="6" spans="1:9">
      <c r="A6" t="s">
        <v>2</v>
      </c>
      <c r="B6">
        <v>521</v>
      </c>
      <c r="C6">
        <v>310</v>
      </c>
      <c r="D6">
        <v>3342</v>
      </c>
      <c r="E6">
        <v>710</v>
      </c>
      <c r="F6">
        <v>1.51</v>
      </c>
      <c r="G6">
        <v>1</v>
      </c>
      <c r="H6">
        <v>90.4</v>
      </c>
      <c r="I6">
        <v>51.2</v>
      </c>
    </row>
    <row r="7" spans="1:9">
      <c r="A7" t="s">
        <v>3</v>
      </c>
      <c r="B7">
        <v>0.26</v>
      </c>
      <c r="C7">
        <v>0.41</v>
      </c>
      <c r="D7">
        <v>0.11600000000000001</v>
      </c>
      <c r="E7">
        <v>0.25700000000000001</v>
      </c>
      <c r="F7">
        <v>0.22</v>
      </c>
      <c r="G7">
        <v>0.28000000000000003</v>
      </c>
      <c r="H7">
        <v>0.09</v>
      </c>
      <c r="I7">
        <v>0.12</v>
      </c>
    </row>
    <row r="8" spans="1:9">
      <c r="A8" t="s">
        <v>12</v>
      </c>
      <c r="B8">
        <v>0.48</v>
      </c>
      <c r="C8">
        <v>0.46</v>
      </c>
      <c r="D8">
        <v>200</v>
      </c>
      <c r="E8">
        <v>96</v>
      </c>
      <c r="F8">
        <v>0.86</v>
      </c>
      <c r="G8">
        <v>0.76</v>
      </c>
      <c r="H8">
        <v>0.12</v>
      </c>
      <c r="I8">
        <v>0.09</v>
      </c>
    </row>
    <row r="9" spans="1:9">
      <c r="A9" t="s">
        <v>4</v>
      </c>
      <c r="B9">
        <v>420</v>
      </c>
      <c r="C9">
        <v>425</v>
      </c>
      <c r="D9">
        <v>293</v>
      </c>
      <c r="E9">
        <v>316</v>
      </c>
      <c r="F9">
        <v>259</v>
      </c>
      <c r="G9">
        <v>381</v>
      </c>
      <c r="H9">
        <v>218</v>
      </c>
      <c r="I9">
        <v>332</v>
      </c>
    </row>
    <row r="10" spans="1:9">
      <c r="A10" t="s">
        <v>5</v>
      </c>
      <c r="B10">
        <v>125</v>
      </c>
      <c r="C10">
        <v>90</v>
      </c>
      <c r="D10">
        <v>225</v>
      </c>
      <c r="E10">
        <v>113</v>
      </c>
      <c r="F10">
        <v>0.2</v>
      </c>
      <c r="G10">
        <v>0.09</v>
      </c>
      <c r="H10">
        <v>68</v>
      </c>
      <c r="I10">
        <v>45</v>
      </c>
    </row>
    <row r="11" spans="1:9">
      <c r="A11" t="s">
        <v>15</v>
      </c>
      <c r="F11">
        <v>3.7</v>
      </c>
      <c r="G11">
        <v>5.9</v>
      </c>
      <c r="H11">
        <v>3.5</v>
      </c>
      <c r="I11">
        <v>5.0999999999999996</v>
      </c>
    </row>
    <row r="12" spans="1:9">
      <c r="A12" t="s">
        <v>16</v>
      </c>
      <c r="F12">
        <v>31.6</v>
      </c>
      <c r="G12">
        <v>41.7</v>
      </c>
      <c r="H12">
        <v>24.1</v>
      </c>
      <c r="I12">
        <v>26.6</v>
      </c>
    </row>
    <row r="14" spans="1:9">
      <c r="A14" t="s">
        <v>1</v>
      </c>
      <c r="B14">
        <f>B4/$B4</f>
        <v>1</v>
      </c>
      <c r="C14">
        <f>C4/$B4</f>
        <v>1.1666666666666667</v>
      </c>
      <c r="D14">
        <f>D4/$D4</f>
        <v>1</v>
      </c>
      <c r="E14">
        <f>E4/$D4</f>
        <v>1.3157894736842106</v>
      </c>
      <c r="F14" t="s">
        <v>14</v>
      </c>
      <c r="G14" t="s">
        <v>14</v>
      </c>
      <c r="H14" s="1">
        <f>H4/$H4</f>
        <v>1</v>
      </c>
      <c r="I14" s="1">
        <f>I4/$H4</f>
        <v>1.2746961043639393</v>
      </c>
    </row>
    <row r="15" spans="1:9">
      <c r="A15" t="s">
        <v>13</v>
      </c>
      <c r="B15">
        <f>B5/$B5</f>
        <v>1</v>
      </c>
      <c r="C15">
        <f>C5/$B5</f>
        <v>1.3148148148148147</v>
      </c>
      <c r="D15">
        <f t="shared" ref="D15:E19" si="0">D5/$D5</f>
        <v>1</v>
      </c>
      <c r="E15">
        <f t="shared" si="0"/>
        <v>1.1714285714285713</v>
      </c>
      <c r="F15" t="s">
        <v>14</v>
      </c>
      <c r="G15" t="s">
        <v>14</v>
      </c>
      <c r="H15" s="1">
        <f t="shared" ref="H15:I15" si="1">H5/$H5</f>
        <v>1</v>
      </c>
      <c r="I15" s="1">
        <f t="shared" si="1"/>
        <v>1.2164699553022498</v>
      </c>
    </row>
    <row r="16" spans="1:9">
      <c r="A16" t="s">
        <v>2</v>
      </c>
      <c r="B16">
        <f>B6/$B6</f>
        <v>1</v>
      </c>
      <c r="C16">
        <f>C6/$B6</f>
        <v>0.5950095969289827</v>
      </c>
      <c r="D16">
        <f t="shared" si="0"/>
        <v>1</v>
      </c>
      <c r="E16">
        <f t="shared" si="0"/>
        <v>0.21244763614602036</v>
      </c>
      <c r="F16">
        <f>F6/$F6</f>
        <v>1</v>
      </c>
      <c r="G16">
        <f>G6/$F6</f>
        <v>0.66225165562913912</v>
      </c>
      <c r="H16" s="1">
        <f t="shared" ref="H16:I16" si="2">H6/$H6</f>
        <v>1</v>
      </c>
      <c r="I16" s="1">
        <f t="shared" si="2"/>
        <v>0.5663716814159292</v>
      </c>
    </row>
    <row r="17" spans="1:9">
      <c r="A17" t="s">
        <v>3</v>
      </c>
      <c r="B17">
        <f>B7/$B7</f>
        <v>1</v>
      </c>
      <c r="C17">
        <f>C7/$B7</f>
        <v>1.5769230769230769</v>
      </c>
      <c r="D17">
        <f t="shared" si="0"/>
        <v>1</v>
      </c>
      <c r="E17">
        <f t="shared" si="0"/>
        <v>2.2155172413793105</v>
      </c>
      <c r="F17">
        <f t="shared" ref="F17:G17" si="3">F7/$F7</f>
        <v>1</v>
      </c>
      <c r="G17">
        <f t="shared" si="3"/>
        <v>1.2727272727272729</v>
      </c>
      <c r="H17" s="1">
        <f t="shared" ref="H17:I17" si="4">H7/$H7</f>
        <v>1</v>
      </c>
      <c r="I17" s="1">
        <f t="shared" si="4"/>
        <v>1.3333333333333333</v>
      </c>
    </row>
    <row r="18" spans="1:9">
      <c r="A18" t="s">
        <v>12</v>
      </c>
      <c r="B18">
        <f>B8/$B8</f>
        <v>1</v>
      </c>
      <c r="C18">
        <f>C8/$B8</f>
        <v>0.95833333333333337</v>
      </c>
      <c r="D18">
        <f t="shared" si="0"/>
        <v>1</v>
      </c>
      <c r="E18">
        <f t="shared" si="0"/>
        <v>0.48</v>
      </c>
      <c r="F18">
        <f t="shared" ref="F18:G18" si="5">F8/$F8</f>
        <v>1</v>
      </c>
      <c r="G18">
        <f t="shared" si="5"/>
        <v>0.88372093023255816</v>
      </c>
      <c r="H18" s="1">
        <f t="shared" ref="H18:I18" si="6">H8/$H8</f>
        <v>1</v>
      </c>
      <c r="I18" s="1">
        <f t="shared" si="6"/>
        <v>0.75</v>
      </c>
    </row>
    <row r="19" spans="1:9">
      <c r="A19" t="s">
        <v>4</v>
      </c>
      <c r="B19">
        <f>B9/$B9</f>
        <v>1</v>
      </c>
      <c r="C19">
        <f>C9/$B9</f>
        <v>1.0119047619047619</v>
      </c>
      <c r="D19">
        <f t="shared" si="0"/>
        <v>1</v>
      </c>
      <c r="E19">
        <f t="shared" si="0"/>
        <v>1.0784982935153584</v>
      </c>
      <c r="F19">
        <f t="shared" ref="F19:G19" si="7">F9/$F9</f>
        <v>1</v>
      </c>
      <c r="G19">
        <f t="shared" si="7"/>
        <v>1.471042471042471</v>
      </c>
      <c r="H19" s="1">
        <f t="shared" ref="H19:I19" si="8">H9/$H9</f>
        <v>1</v>
      </c>
      <c r="I19" s="1">
        <f t="shared" si="8"/>
        <v>1.5229357798165137</v>
      </c>
    </row>
    <row r="20" spans="1:9">
      <c r="A20" t="s">
        <v>5</v>
      </c>
      <c r="B20">
        <f>B10/$B10</f>
        <v>1</v>
      </c>
      <c r="C20">
        <f>C10/$B10</f>
        <v>0.72</v>
      </c>
      <c r="D20">
        <f>D10/$D10</f>
        <v>1</v>
      </c>
      <c r="E20">
        <f>E10/$D10</f>
        <v>0.50222222222222224</v>
      </c>
      <c r="F20">
        <f t="shared" ref="F20:G20" si="9">F10/$F10</f>
        <v>1</v>
      </c>
      <c r="G20">
        <f t="shared" si="9"/>
        <v>0.44999999999999996</v>
      </c>
      <c r="H20" s="1">
        <f t="shared" ref="H20:I20" si="10">H10/$H10</f>
        <v>1</v>
      </c>
      <c r="I20" s="1">
        <f t="shared" si="10"/>
        <v>0.66176470588235292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Applied Exercise Science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Edwards</dc:creator>
  <cp:lastModifiedBy>Andy Edwards</cp:lastModifiedBy>
  <dcterms:created xsi:type="dcterms:W3CDTF">2013-07-22T20:19:48Z</dcterms:created>
  <dcterms:modified xsi:type="dcterms:W3CDTF">2013-07-23T22:30:36Z</dcterms:modified>
</cp:coreProperties>
</file>