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ndersAndreasen\Documents\GitHub\hyram\masters\"/>
    </mc:Choice>
  </mc:AlternateContent>
  <xr:revisionPtr revIDLastSave="0" documentId="13_ncr:1_{3758794B-0DF5-4C67-9F08-55EF111FF84F}" xr6:coauthVersionLast="47" xr6:coauthVersionMax="47" xr10:uidLastSave="{00000000-0000-0000-0000-000000000000}"/>
  <bookViews>
    <workbookView xWindow="-120" yWindow="-120" windowWidth="38640" windowHeight="21120" firstSheet="1" activeTab="3" xr2:uid="{5EE5165D-7E0A-48FD-8E5F-4CC3F06737AC}"/>
  </bookViews>
  <sheets>
    <sheet name="README" sheetId="7" r:id="rId1"/>
    <sheet name="Unconfined overpressure" sheetId="5" r:id="rId2"/>
    <sheet name="Jet flame" sheetId="4" r:id="rId3"/>
    <sheet name="Jet plume" sheetId="3" r:id="rId4"/>
    <sheet name="Confined overpressure" sheetId="6" r:id="rId5"/>
    <sheet name="Blowdown" sheetId="8" r:id="rId6"/>
    <sheet name="xlwings.conf" sheetId="2" r:id="rId7"/>
  </sheets>
  <functionGroups builtInGroupCount="19"/>
  <externalReferences>
    <externalReference r:id="rId8"/>
    <externalReference r:id="rId9"/>
  </externalReferences>
  <definedNames>
    <definedName name="_Order1" hidden="1">255</definedName>
    <definedName name="_Order2" hidden="1">255</definedName>
    <definedName name="_xleta.CHOOSE" hidden="1" xlm="1">#NAME?</definedName>
    <definedName name="AMB_HUM" localSheetId="2">'Jet flame'!$E$26</definedName>
    <definedName name="AMB_HUM" localSheetId="3">'Jet plume'!$E$26</definedName>
    <definedName name="AMB_PRES" localSheetId="5">Blowdown!$E$26</definedName>
    <definedName name="AMB_PRES" localSheetId="4">'Confined overpressure'!$E$28</definedName>
    <definedName name="AMB_PRES" localSheetId="2">'Jet flame'!$E$25</definedName>
    <definedName name="AMB_PRES" localSheetId="3">'Jet plume'!$E$25</definedName>
    <definedName name="AMB_PRES" localSheetId="1">'Unconfined overpressure'!$E$27</definedName>
    <definedName name="AMB_TEMP" localSheetId="5">Blowdown!$E$25</definedName>
    <definedName name="AMB_TEMP" localSheetId="4">'Confined overpressure'!$E$27</definedName>
    <definedName name="AMB_TEMP" localSheetId="2">'Jet flame'!$E$24</definedName>
    <definedName name="AMB_TEMP" localSheetId="3">'Jet plume'!$E$24</definedName>
    <definedName name="AMB_TEMP" localSheetId="1">'Unconfined overpressure'!$E$26</definedName>
    <definedName name="API_REF">[1]MANUAL!$B$81</definedName>
    <definedName name="ASME_CERT">[1]PSV_SUMMARY!$G$44</definedName>
    <definedName name="BLOWDOWN">'Confined overpressure'!$E$17</definedName>
    <definedName name="BST_FLAME_SPEED">'Unconfined overpressure'!$E$18</definedName>
    <definedName name="CALCULATION_METHOD">'Unconfined overpressure'!$E$17</definedName>
    <definedName name="CEIL_VENT_AREA">'Confined overpressure'!$I$22</definedName>
    <definedName name="CEIL_VENT_HEIGHT">'Confined overpressure'!$I$23</definedName>
    <definedName name="COMPANY">[1]FRONTPAGE!#REF!</definedName>
    <definedName name="CONTOUR">'Jet plume'!$E$28</definedName>
    <definedName name="DIST_REL_TO_WALL">'Confined overpressure'!$E$29</definedName>
    <definedName name="DURATION">Blowdown!$I$20</definedName>
    <definedName name="ENCLOSURE_HEIGHT">'Confined overpressure'!$I$20</definedName>
    <definedName name="EQUIPMENT">[1]FRONTPAGE!$A$7</definedName>
    <definedName name="FIRE_ALLOWANCE">[1]PSV_FIRE!$G$23</definedName>
    <definedName name="FIRE_AREA">[1]PSV_FIRE!$G$51</definedName>
    <definedName name="FIRE_BACK_P">[1]PSV_FIRE!$G$25</definedName>
    <definedName name="FIRE_C">[1]PSV_FIRE!$G$42</definedName>
    <definedName name="FIRE_DP_LEAD">[1]PSV_FIRE!$K$25</definedName>
    <definedName name="FIRE_DRAIN_FF">[1]PSV_FIRE!$E$18</definedName>
    <definedName name="FIRE_E_AREA">[1]PSV_FIRE!$K$14</definedName>
    <definedName name="FIRE_ENV_F">[1]PSV_FIRE!$G$33</definedName>
    <definedName name="FIRE_EXPOSED_A">[1]PSV_FIRE!$E$14</definedName>
    <definedName name="FIRE_FLOW_REGIME">[1]PSV_FIRE!$G$50</definedName>
    <definedName name="FIRE_HEAT_ABS">[1]PSV_FIRE!$G$44</definedName>
    <definedName name="FIRE_ID">[1]PSV_FIRE!$G$29</definedName>
    <definedName name="FIRE_INSTALL_AREA">[1]PSV_FIRE!$I$55</definedName>
    <definedName name="FIRE_INSTALL_ORI">[1]PSV_FIRE!$I$54</definedName>
    <definedName name="FIRE_INSTALL_RATED">[1]PSV_FIRE!$I$57</definedName>
    <definedName name="FIRE_K">[1]PSV_FIRE!$G$38</definedName>
    <definedName name="FIRE_KB">[1]PSV_FIRE!$G$47</definedName>
    <definedName name="FIRE_KC">[1]PSV_FIRE!$G$46</definedName>
    <definedName name="FIRE_KN">[1]PSV_FIRE!$G$48</definedName>
    <definedName name="FIRE_KSH">[1]PSV_FIRE!$G$49</definedName>
    <definedName name="FIRE_LATEN_H">[1]PSV_FIRE!$G$36</definedName>
    <definedName name="FIRE_LENGTH">[1]PSV_FIRE!$G$30</definedName>
    <definedName name="FIRE_LH">[1]PSV_FIRE!$G$31</definedName>
    <definedName name="FIRE_LIQ_DEN">[1]PSV_FIRE!$P$6</definedName>
    <definedName name="FIRE_MAN_HEAT">[1]PSV_FIRE!$K$44</definedName>
    <definedName name="FIRE_MET">[1]PSV_FIRE!$P$2</definedName>
    <definedName name="FIRE_MW">[1]PSV_FIRE!$G$37</definedName>
    <definedName name="FIRE_ORI">[1]PSV_FIRE!$G$54</definedName>
    <definedName name="FIRE_ORI_A">[1]PSV_FIRE!$G$55</definedName>
    <definedName name="FIRE_RATED">[1]PSV_FIRE!$G$57</definedName>
    <definedName name="FIRE_REL_FLOW">[1]PSV_FIRE!$G$45</definedName>
    <definedName name="FIRE_REL_P">[1]PSV_FIRE!$K$22</definedName>
    <definedName name="FIRE_REL_TIME">[1]PSV_FIRE!$G$60</definedName>
    <definedName name="FIRE_REL_TYPE">[1]PSV_FIRE!$E$15</definedName>
    <definedName name="FIRE_SET_P">[1]PSV_FIRE!$G$22</definedName>
    <definedName name="FIRE_T_REL">[1]PSV_FIRE!$G$24</definedName>
    <definedName name="FIRE_VENT_T">[1]PSV_FIRE!$G$59</definedName>
    <definedName name="FIRE_VESS_TYPE">[1]PSV_FIRE!$E$13</definedName>
    <definedName name="FIRE_WETTET_A">[1]PSV_FIRE!$G$43</definedName>
    <definedName name="FIRE_WH">[1]PSV_FIRE!$G$32</definedName>
    <definedName name="FIRE_Z">[1]PSV_FIRE!$G$39</definedName>
    <definedName name="FLAME_MASS_FLOW">'Jet flame'!$I$19</definedName>
    <definedName name="FLOOR_CEIL_AREA">'Confined overpressure'!$I$21</definedName>
    <definedName name="FLOOR_VENT_AREA">'Confined overpressure'!$I$24</definedName>
    <definedName name="FLOOR_VENT_HEIGHT">'Confined overpressure'!$I$25</definedName>
    <definedName name="GAS_ALLOWANCE" localSheetId="6">[1]PSV_GAS!$F$24</definedName>
    <definedName name="GAS_API_MET" localSheetId="6">[1]PSV_GAS!$E$15</definedName>
    <definedName name="GAS_AREA" localSheetId="6">[1]PSV_GAS!$F$43</definedName>
    <definedName name="GAS_BACK_P" localSheetId="6">[1]PSV_GAS!$F$26</definedName>
    <definedName name="GAS_COMP" localSheetId="6">[1]PSV_GAS!#REF!</definedName>
    <definedName name="GAS_DP_LEAD" localSheetId="6">[1]PSV_GAS!$J$26</definedName>
    <definedName name="GAS_F_TYPE" localSheetId="6">[1]PSV_GAS!$F$54</definedName>
    <definedName name="GAS_FLOW" localSheetId="6">[1]PSV_GAS!#REF!</definedName>
    <definedName name="GAS_FLOW_REGIME" localSheetId="6">[1]PSV_GAS!$F$42</definedName>
    <definedName name="GAS_IN_OLD" localSheetId="6">[1]PSV_GAS!#REF!</definedName>
    <definedName name="GAS_INSTALL_AREA" localSheetId="6">[1]PSV_GAS!$I$48</definedName>
    <definedName name="GAS_INSTALL_RATED" localSheetId="6">[1]PSV_GAS!$I$50</definedName>
    <definedName name="GAS_K" localSheetId="6">[1]PSV_GAS!$F$32</definedName>
    <definedName name="GAS_K_N" localSheetId="6">[1]PSV_GAS!$F$38</definedName>
    <definedName name="GAS_K_SH" localSheetId="6">[1]PSV_GAS!$F$39</definedName>
    <definedName name="GAS_KB" localSheetId="6">[1]PSV_GAS!$F$36</definedName>
    <definedName name="GAS_KC" localSheetId="6">[1]PSV_GAS!$F$37</definedName>
    <definedName name="GAS_KD" localSheetId="6">[1]PSV_GAS!$F$28</definedName>
    <definedName name="GAS_MASS_FLOW" localSheetId="6">[1]PSV_GAS!$F$21</definedName>
    <definedName name="GAS_MET" localSheetId="6">[1]PSV_GAS!#REF!</definedName>
    <definedName name="GAS_MW" localSheetId="6">[1]PSV_GAS!$F$31</definedName>
    <definedName name="GAS_ORI_A" localSheetId="6">[1]PSV_GAS!$F$48</definedName>
    <definedName name="GAS_ORI_INSTALL" localSheetId="6">[1]PSV_GAS!$I$47</definedName>
    <definedName name="GAS_OUT_OLD" localSheetId="6">[1]PSV_GAS!#REF!</definedName>
    <definedName name="GAS_RATED" localSheetId="6">[1]PSV_GAS!$F$50</definedName>
    <definedName name="GAS_REL_P" localSheetId="6">[1]PSV_GAS!$F$25</definedName>
    <definedName name="GAS_SET_P" localSheetId="6">[1]PSV_GAS!$F$23</definedName>
    <definedName name="GAS_T_OPR" localSheetId="6">[1]PSV_GAS!$F$27</definedName>
    <definedName name="GAS_T_VENT" localSheetId="6">[1]PSV_GAS!$F$53</definedName>
    <definedName name="GAS_Z" localSheetId="6">[1]PSV_GAS!$F$33</definedName>
    <definedName name="GFC_ALLOWANCE">[1]PSV_GFC!$F$18</definedName>
    <definedName name="GFC_AREA">[1]PSV_GFC!$F$49</definedName>
    <definedName name="GFC_BACK_P">[1]PSV_GFC!$F$19</definedName>
    <definedName name="GFC_C">[1]PSV_GFC!$F$48</definedName>
    <definedName name="GFC_CALC_TYPE">[1]PSV_GFC!$F$38</definedName>
    <definedName name="GFC_DP_LEAD">[1]PSV_GFC!$J$19</definedName>
    <definedName name="GFC_ID">[1]PSV_GFC!$F$33</definedName>
    <definedName name="GFC_INSTALL_AREA">[1]PSV_GFC!$I$54</definedName>
    <definedName name="GFC_INSTALL_ORI">[1]PSV_GFC!$I$53</definedName>
    <definedName name="GFC_INSTALL_RATED">[1]PSV_GFC!$I$56</definedName>
    <definedName name="GFC_K">[1]PSV_GFC!$F$28</definedName>
    <definedName name="GFC_KB">[1]PSV_GFC!$F$46</definedName>
    <definedName name="GFC_KC">[1]PSV_GFC!$F$47</definedName>
    <definedName name="GFC_KD">[1]PSV_GFC!$F$20</definedName>
    <definedName name="GFC_LENGTH">[1]PSV_GFC!$F$34</definedName>
    <definedName name="GFC_MET">[1]PSV_GFC!$P$3</definedName>
    <definedName name="GFC_MW">[1]PSV_GFC!$F$27</definedName>
    <definedName name="GFC_ORI">[1]PSV_GFC!$F$53</definedName>
    <definedName name="GFC_ORI_A">[1]PSV_GFC!$F$54</definedName>
    <definedName name="GFC_P_OPR">[1]PSV_GFC!$F$24</definedName>
    <definedName name="GFC_RATED">[1]PSV_GFC!$F$56</definedName>
    <definedName name="GFC_REL_FLOW">[1]PSV_GFC!$F$50</definedName>
    <definedName name="GFC_REL_P">[1]PSV_GFC!$J$17</definedName>
    <definedName name="GFC_RELIEF_T_TYPE">[1]PSV_GFC!$F$42</definedName>
    <definedName name="GFC_SET_P">[1]PSV_GFC!$F$17</definedName>
    <definedName name="GFC_T_OPR">[1]PSV_GFC!$F$23</definedName>
    <definedName name="GFC_T_WALL">[1]PSV_GFC!$F$32</definedName>
    <definedName name="GFC_Z">[1]PSV_GFC!$F$29</definedName>
    <definedName name="hello" localSheetId="6" hidden="1">{#N/A,#N/A,FALSE,"cover";#N/A,#N/A,FALSE,"page_1";#N/A,#N/A,FALSE,"page_2";#N/A,#N/A,FALSE,"page_3";#N/A,#N/A,FALSE,"page_4"}</definedName>
    <definedName name="hello" hidden="1">{#N/A,#N/A,FALSE,"cover";#N/A,#N/A,FALSE,"page_1";#N/A,#N/A,FALSE,"page_2";#N/A,#N/A,FALSE,"page_3";#N/A,#N/A,FALSE,"page_4"}</definedName>
    <definedName name="HYRAM_COMPS" localSheetId="5">Blowdown!$M$14:$M$25</definedName>
    <definedName name="HYRAM_COMPS" localSheetId="4">'Confined overpressure'!$M$14:$M$25</definedName>
    <definedName name="HYRAM_COMPS" localSheetId="2">'Jet flame'!$M$14:$M$25</definedName>
    <definedName name="HYRAM_COMPS" localSheetId="1">'Unconfined overpressure'!$M$14:$M$25</definedName>
    <definedName name="HYRAM_COMPS">'Jet plume'!$M$14:$M$25</definedName>
    <definedName name="HYRAM_MOLEFRACS" localSheetId="5">Blowdown!$O$14:$O$25</definedName>
    <definedName name="HYRAM_MOLEFRACS" localSheetId="4">'Confined overpressure'!$O$14:$O$25</definedName>
    <definedName name="HYRAM_MOLEFRACS" localSheetId="2">'Jet flame'!$O$14:$O$25</definedName>
    <definedName name="HYRAM_MOLEFRACS" localSheetId="1">'Unconfined overpressure'!$O$14:$O$25</definedName>
    <definedName name="HYRAM_MOLEFRACS">'Jet plume'!$O$14:$O$25</definedName>
    <definedName name="INCLUDE_COMP">[1]PURE_COMPONENTS!$B$2:$B$24</definedName>
    <definedName name="INCLUDE_PSEUDO">[1]PSEUDO_COMPONENTS!$B$2:$B$21</definedName>
    <definedName name="LEAK_CD" localSheetId="5">Blowdown!$E$24</definedName>
    <definedName name="LEAK_CD" localSheetId="4">'Confined overpressure'!$E$26</definedName>
    <definedName name="LEAK_CD" localSheetId="2">'Jet flame'!$E$23</definedName>
    <definedName name="LEAK_CD" localSheetId="3">'Jet plume'!$E$23</definedName>
    <definedName name="LEAK_CD" localSheetId="1">'Unconfined overpressure'!$E$25</definedName>
    <definedName name="LEAK_DIAMETER" localSheetId="5">Blowdown!$E$22</definedName>
    <definedName name="LEAK_DIAMETER" localSheetId="4">'Confined overpressure'!$E$22</definedName>
    <definedName name="LEAK_DIAMETER" localSheetId="2">'Jet flame'!$E$21</definedName>
    <definedName name="LEAK_DIAMETER" localSheetId="3">'Jet plume'!$E$21</definedName>
    <definedName name="LEAK_DIAMETER" localSheetId="1">'Unconfined overpressure'!$E$23</definedName>
    <definedName name="LFL">'Jet plume'!$I$25</definedName>
    <definedName name="LH">[2]PSV_FCH!$G$37</definedName>
    <definedName name="LHE_ALFA">[1]PSV_LHE!$F$48</definedName>
    <definedName name="LHE_ALLOWANCE">[1]PSV_LHE!$F$22</definedName>
    <definedName name="LHE_AREA">[1]PSV_LHE!$F$38</definedName>
    <definedName name="LHE_BACK_P">[1]PSV_LHE!$F$23</definedName>
    <definedName name="LHE_CP">[1]PSV_LHE!$F$31</definedName>
    <definedName name="LHE_DP_LEAD">[1]PSV_LHE!$J$23</definedName>
    <definedName name="LHE_F">[1]PSV_LHE!$F$39</definedName>
    <definedName name="LHE_FF">[1]PSV_LHE!$E$18</definedName>
    <definedName name="LHE_HEAT">[1]PSV_LHE!$F$49</definedName>
    <definedName name="LHE_ID">[1]PSV_LHE!$F$36</definedName>
    <definedName name="LHE_INSTALL_AREA">[1]PSV_LHE!$I$57</definedName>
    <definedName name="LHE_INSTALL_ORI">[1]PSV_LHE!$I$56</definedName>
    <definedName name="LHE_INSTALL_RATED">[1]PSV_LHE!$I$59</definedName>
    <definedName name="LHE_K_W">[1]PSV_LHE!$F$43</definedName>
    <definedName name="LHE_KC">[1]PSV_LHE!$F$42</definedName>
    <definedName name="LHE_KD">[1]PSV_LHE!$F$25</definedName>
    <definedName name="LHE_KP">[1]PSV_LHE!$F$44</definedName>
    <definedName name="LHE_KV">[1]PSV_LHE!$F$45</definedName>
    <definedName name="LHE_LENGTH">[1]PSV_LHE!$F$37</definedName>
    <definedName name="LHE_LIQ_DEN">[1]PSV_LHE!$O$5</definedName>
    <definedName name="LHE_MAN_ALFA">[1]PSV_LHE!$J$48</definedName>
    <definedName name="LHE_MAN_HEAT">[1]PSV_LHE!$J$49</definedName>
    <definedName name="LHE_MET">[1]PSV_LHE!$O$2</definedName>
    <definedName name="LHE_MF">[1]PSV_LHE!$F$50</definedName>
    <definedName name="LHE_ORI">[1]PSV_LHE!$F$56</definedName>
    <definedName name="LHE_ORI_AREA">[1]PSV_LHE!$F$57</definedName>
    <definedName name="LHE_P_OPR">[1]PSV_LHE!$F$29</definedName>
    <definedName name="LHE_RATED">[1]PSV_LHE!$F$59</definedName>
    <definedName name="LHE_RE">[1]PSV_LHE!$F$51</definedName>
    <definedName name="LHE_REL_AREA">[1]PSV_LHE!$F$52</definedName>
    <definedName name="LHE_REL_P">[1]PSV_LHE!$J$21</definedName>
    <definedName name="LHE_RHO1">[1]PSV_LHE!$F$32</definedName>
    <definedName name="LHE_RHO2">[1]PSV_LHE!$F$33</definedName>
    <definedName name="LHE_SET_P">[1]PSV_LHE!$F$21</definedName>
    <definedName name="LHE_T_OPR">[1]PSV_LHE!$F$28</definedName>
    <definedName name="LHE_T_REL">[1]PSV_LHE!$F$24</definedName>
    <definedName name="LHE_TIME">[1]PSV_LHE!$F$53</definedName>
    <definedName name="LHE_VISC">[1]PSV_LHE!$F$30</definedName>
    <definedName name="LIQ_ALLOWANCE">[1]PSV_LIQUID!$F$24</definedName>
    <definedName name="LIQ_API_MET">[1]PSV_LIQUID!$F$16</definedName>
    <definedName name="LIQ_AREA">[1]PSV_LIQUID!$F$42</definedName>
    <definedName name="LIQ_DP_LEAD">[1]PSV_LIQUID!$J$26</definedName>
    <definedName name="LIQ_F_TYPE">[1]PSV_LIQUID!$F$53</definedName>
    <definedName name="LIQ_FLOW">[1]PSV_LIQUID!#REF!</definedName>
    <definedName name="LIQ_G">[1]PSV_LIQUID!$F$31</definedName>
    <definedName name="LIQ_INSTALL_AREA">[1]PSV_LIQUID!$I$47</definedName>
    <definedName name="LIQ_INSTALL_RATED">[1]PSV_LIQUID!$I$49</definedName>
    <definedName name="LIQ_KC">[1]PSV_LIQUID!$F$35</definedName>
    <definedName name="LIQ_KD">[1]PSV_LIQUID!$F$28</definedName>
    <definedName name="LIQ_KP">[1]PSV_LIQUID!$F$37</definedName>
    <definedName name="LIQ_KV">[1]PSV_LIQUID!$F$38</definedName>
    <definedName name="LIQ_KW">[1]PSV_LIQUID!$F$36</definedName>
    <definedName name="LIQ_MET">[1]PSV_LIQUID!#REF!</definedName>
    <definedName name="LIQ_ORI">[1]PSV_LIQUID!$F$46</definedName>
    <definedName name="LIQ_ORI_A">[1]PSV_LIQUID!$F$47</definedName>
    <definedName name="LIQ_ORI_INSTALL">[1]PSV_LIQUID!$I$46</definedName>
    <definedName name="LIQ_P_BACK">[1]PSV_LIQUID!$F$26</definedName>
    <definedName name="LIQ_RATED">[1]PSV_LIQUID!$F$49</definedName>
    <definedName name="LIQ_RE">[1]PSV_LIQUID!$F$41</definedName>
    <definedName name="LIQ_SET_P">[1]PSV_LIQUID!$F$23</definedName>
    <definedName name="LIQ_T_OPR">[1]PSV_LIQUID!$F$27</definedName>
    <definedName name="LIQ_T_VENT">[1]PSV_LIQUID!$F$52</definedName>
    <definedName name="LIQ_VIS">[1]PSV_LIQUID!$F$32</definedName>
    <definedName name="MAX_OVERPRESSURE">'Confined overpressure'!$I$29</definedName>
    <definedName name="MAX_RELEASE">Blowdown!$I$21</definedName>
    <definedName name="MAX_TIME" localSheetId="5">Blowdown!$E$27</definedName>
    <definedName name="MAX_TIME">'Confined overpressure'!$E$32</definedName>
    <definedName name="MIN_RELEASE">Blowdown!$I$22</definedName>
    <definedName name="NOZZLE_MODEL" localSheetId="4">'Confined overpressure'!$E$15</definedName>
    <definedName name="NOZZLE_MODEL" localSheetId="2">'Jet flame'!$E$15</definedName>
    <definedName name="NOZZLE_MODEL" localSheetId="3">'Jet plume'!$E$15</definedName>
    <definedName name="NOZZLE_MODEL" localSheetId="1">'Unconfined overpressure'!$E$15</definedName>
    <definedName name="Orifice_Name">[1]PSV_SUMMARY!$C$64:$C$79</definedName>
    <definedName name="Orifice_size">[1]PSV_SUMMARY!$D$64:$D$79</definedName>
    <definedName name="OVERP_IMPULSE">'Unconfined overpressure'!$I$23</definedName>
    <definedName name="OVERP_MASS">'Unconfined overpressure'!$I$24</definedName>
    <definedName name="OVERP_MASS_FLOW">'Unconfined overpressure'!$I$21</definedName>
    <definedName name="OVERP_PRESSURE">'Unconfined overpressure'!$I$22</definedName>
    <definedName name="OVERP_X">'Unconfined overpressure'!$E$28</definedName>
    <definedName name="OVERP_Y">'Unconfined overpressure'!$E$29</definedName>
    <definedName name="OVERP_Z">'Unconfined overpressure'!$E$30</definedName>
    <definedName name="PIogD">[1]FRONTPAGE!$A$6</definedName>
    <definedName name="POSITIONAL_FLUX">'Jet flame'!$I$20</definedName>
    <definedName name="_xlnm.Print_Area" localSheetId="5">Blowdown!$A$1:$K$113</definedName>
    <definedName name="_xlnm.Print_Area" localSheetId="4">'Confined overpressure'!$A$1:$K$217</definedName>
    <definedName name="_xlnm.Print_Area" localSheetId="2">'Jet flame'!$A$1:$K$120</definedName>
    <definedName name="_xlnm.Print_Area" localSheetId="3">'Jet plume'!$A$1:$K$64</definedName>
    <definedName name="_xlnm.Print_Area" localSheetId="1">'Unconfined overpressure'!$A$1:$K$119</definedName>
    <definedName name="_xlnm.Print_Titles" localSheetId="5">Blowdown!$1:$10</definedName>
    <definedName name="_xlnm.Print_Titles" localSheetId="4">'Confined overpressure'!$1:$10</definedName>
    <definedName name="_xlnm.Print_Titles" localSheetId="2">'Jet flame'!$1:$10</definedName>
    <definedName name="_xlnm.Print_Titles" localSheetId="3">'Jet plume'!$1:$10</definedName>
    <definedName name="_xlnm.Print_Titles" localSheetId="1">'Unconfined overpressure'!$1:$10</definedName>
    <definedName name="PSEUDO_NAMES">[1]PSEUDO_COMPONENTS!$A$2:$A$21</definedName>
    <definedName name="PSV_INSTALL_AREA">[1]PSV_SUMMARY!$K$40</definedName>
    <definedName name="PSV_INSTALL_ORIFICE">[1]PSV_SUMMARY!$K$37</definedName>
    <definedName name="PSV_TYPE">[1]PSV_SUMMARY!$G$35</definedName>
    <definedName name="RADIANT_FRAC">'Jet flame'!$I$23</definedName>
    <definedName name="RADIATION_X">'Jet flame'!$E$28</definedName>
    <definedName name="RADIATION_Y">'Jet flame'!$E$29</definedName>
    <definedName name="RADIATION_Z">'Jet flame'!$E$30</definedName>
    <definedName name="RADIATIVE_POWER">'Jet flame'!$I$21</definedName>
    <definedName name="REL_COMP" localSheetId="5">Blowdown!$E$16</definedName>
    <definedName name="REL_COMP" localSheetId="4">'Confined overpressure'!$E$16</definedName>
    <definedName name="REL_COMP" localSheetId="2">'Jet flame'!$E$16</definedName>
    <definedName name="REL_COMP" localSheetId="1">'Unconfined overpressure'!$E$16</definedName>
    <definedName name="REL_COMP">'Jet plume'!$E$16</definedName>
    <definedName name="REL_HEIGHT">'Confined overpressure'!$E$24</definedName>
    <definedName name="RELEASE_ANGLE" localSheetId="4">'Confined overpressure'!$E$23</definedName>
    <definedName name="RELEASE_ANGLE" localSheetId="2">'Jet flame'!$E$22</definedName>
    <definedName name="RELEASE_ANGLE" localSheetId="3">'Jet plume'!$E$22</definedName>
    <definedName name="RELEASE_ANGLE" localSheetId="1">'Unconfined overpressure'!$E$24</definedName>
    <definedName name="RES_MASS_FLOW" localSheetId="3">'Jet plume'!$I$19</definedName>
    <definedName name="RES_MAX_X" localSheetId="3">'Jet plume'!$I$22</definedName>
    <definedName name="RES_MAX_Y" localSheetId="3">'Jet plume'!$I$24</definedName>
    <definedName name="RES_MIN_X" localSheetId="3">'Jet plume'!$I$21</definedName>
    <definedName name="RES_MIN_Y" localSheetId="3">'Jet plume'!$I$23</definedName>
    <definedName name="RES_STREAM_LENGTH" localSheetId="3">'Jet plume'!$I$20</definedName>
    <definedName name="RIG_ALLOW">[1]PSV_HEM!$F$22</definedName>
    <definedName name="RIG_AREA">[1]PSV_HEM!$F$41</definedName>
    <definedName name="RIG_BI">[1]PSV_HEM!#REF!</definedName>
    <definedName name="RIG_COMP_OUTPUT">[1]PSV_HEM!#REF!</definedName>
    <definedName name="RIG_FLOW">[1]PSV_HEM!#REF!</definedName>
    <definedName name="RIG_G_MAX">[1]PSV_HEM!$F$30</definedName>
    <definedName name="RIG_GAS_FLOW1">[1]PSV_HEM!$F$50</definedName>
    <definedName name="RIG_KB">[1]PSV_HEM!$F$37</definedName>
    <definedName name="RIG_KC">[1]PSV_HEM!$F$38</definedName>
    <definedName name="RIG_KD">[1]PSV_HEM!$F$25</definedName>
    <definedName name="RIG_KV">[1]PSV_HEM!$F$39</definedName>
    <definedName name="RIG_LIQ_DEN">[1]PSV_HEM!#REF!</definedName>
    <definedName name="RIG_MET">[1]PSV_HEM!#REF!</definedName>
    <definedName name="RIG_MOLE_PCT">[1]PSV_HEM!#REF!</definedName>
    <definedName name="RIG_OIL_FLOW1">[1]PSV_HEM!$F$51</definedName>
    <definedName name="RIG_ORI">[1]PSV_HEM!$F$44</definedName>
    <definedName name="RIG_ORI_AREA">[1]PSV_HEM!$F$45</definedName>
    <definedName name="RIG_P_BACK">[1]PSV_HEM!$F$23</definedName>
    <definedName name="RIG_PCN">[1]PSV_HEM!#REF!</definedName>
    <definedName name="RIG_RATED">[1]PSV_HEM!$F$47</definedName>
    <definedName name="RIG_REL_P">[1]PSV_HEM!$F$21</definedName>
    <definedName name="RIG_REL_T">[1]PSV_HEM!$F$24</definedName>
    <definedName name="RIG_SET_P">[1]PSV_HEM!$F$20</definedName>
    <definedName name="RIG_THROAT_P">[1]PSV_HEM!$F$27</definedName>
    <definedName name="RIG_THROAT_T">[1]PSV_HEM!$F$28</definedName>
    <definedName name="RIG_VENT_T">[1]PSV_HEM!$F$49</definedName>
    <definedName name="RIG_WTR_FLOW1">[1]PSV_HEM!$F$52</definedName>
    <definedName name="sencount" hidden="1">1</definedName>
    <definedName name="STAG_PRES" localSheetId="5">Blowdown!$E$21</definedName>
    <definedName name="STAG_PRES" localSheetId="4">'Confined overpressure'!$E$21</definedName>
    <definedName name="STAG_PRES" localSheetId="2">'Jet flame'!$E$20</definedName>
    <definedName name="STAG_PRES" localSheetId="3">'Jet plume'!$E$20</definedName>
    <definedName name="STAG_PRES" localSheetId="1">'Unconfined overpressure'!$E$22</definedName>
    <definedName name="STAG_TEMP" localSheetId="5">Blowdown!$E$20</definedName>
    <definedName name="STAG_TEMP" localSheetId="4">'Confined overpressure'!$E$20</definedName>
    <definedName name="STAG_TEMP" localSheetId="2">'Jet flame'!$E$19</definedName>
    <definedName name="STAG_TEMP" localSheetId="3">'Jet plume'!$E$19</definedName>
    <definedName name="STAG_TEMP" localSheetId="1">'Unconfined overpressure'!$E$21</definedName>
    <definedName name="TANK_VOLUME" localSheetId="5">Blowdown!$E$23</definedName>
    <definedName name="TANK_VOLUME">'Confined overpressure'!$E$25</definedName>
    <definedName name="VENT_RATE" localSheetId="5">Blowdown!$I$26</definedName>
    <definedName name="VENT_RATE">'Confined overpressure'!$I$26</definedName>
    <definedName name="VISIBLE_LENGTH">'Jet flame'!$I$22</definedName>
    <definedName name="VMAX">'Jet plume'!$I$28</definedName>
    <definedName name="WIND_SPEED">'Jet flame'!$E$27</definedName>
    <definedName name="wrn.Calulation._.Sheets." localSheetId="6" hidden="1">{#N/A,#N/A,FALSE,"cover";#N/A,#N/A,FALSE,"page_1";#N/A,#N/A,FALSE,"page_2";#N/A,#N/A,FALSE,"page_3";#N/A,#N/A,FALSE,"page_4"}</definedName>
    <definedName name="wrn.Calulation._.Sheets." hidden="1">{#N/A,#N/A,FALSE,"cover";#N/A,#N/A,FALSE,"page_1";#N/A,#N/A,FALSE,"page_2";#N/A,#N/A,FALSE,"page_3";#N/A,#N/A,FALSE,"page_4"}</definedName>
    <definedName name="XMAX">'Jet plume'!$E$30</definedName>
    <definedName name="XMIN">'Jet plume'!$E$29</definedName>
    <definedName name="YMAX">'Jet plume'!$I$30</definedName>
    <definedName name="YMIN">'Jet plume'!$I$29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58" i="8" l="1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N26" i="8"/>
  <c r="O23" i="8" s="1"/>
  <c r="D9" i="8"/>
  <c r="D8" i="8"/>
  <c r="D7" i="8"/>
  <c r="A3" i="8"/>
  <c r="B58" i="6"/>
  <c r="M58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N26" i="6"/>
  <c r="O18" i="6" s="1"/>
  <c r="O25" i="6"/>
  <c r="O24" i="6"/>
  <c r="O23" i="6"/>
  <c r="O22" i="6"/>
  <c r="O21" i="6"/>
  <c r="O20" i="6"/>
  <c r="O19" i="6"/>
  <c r="D9" i="6"/>
  <c r="D8" i="6"/>
  <c r="D7" i="6"/>
  <c r="A3" i="6"/>
  <c r="M58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N26" i="5"/>
  <c r="O19" i="5" s="1"/>
  <c r="O25" i="5"/>
  <c r="O24" i="5"/>
  <c r="O23" i="5"/>
  <c r="O22" i="5"/>
  <c r="O21" i="5"/>
  <c r="O20" i="5"/>
  <c r="O18" i="5"/>
  <c r="D9" i="5"/>
  <c r="D8" i="5"/>
  <c r="D7" i="5"/>
  <c r="M56" i="4"/>
  <c r="M55" i="4"/>
  <c r="M54" i="4"/>
  <c r="M53" i="4"/>
  <c r="M52" i="4"/>
  <c r="M51" i="4"/>
  <c r="M50" i="4"/>
  <c r="M49" i="4"/>
  <c r="M48" i="4"/>
  <c r="M47" i="4"/>
  <c r="M46" i="4"/>
  <c r="M45" i="4"/>
  <c r="M44" i="4"/>
  <c r="M43" i="4"/>
  <c r="M42" i="4"/>
  <c r="M41" i="4"/>
  <c r="M40" i="4"/>
  <c r="M39" i="4"/>
  <c r="N26" i="4"/>
  <c r="O20" i="4" s="1"/>
  <c r="O25" i="4"/>
  <c r="O24" i="4"/>
  <c r="D9" i="4"/>
  <c r="D8" i="4"/>
  <c r="D7" i="4"/>
  <c r="N26" i="3"/>
  <c r="O19" i="3" s="1"/>
  <c r="A122" i="3"/>
  <c r="M58" i="3"/>
  <c r="M56" i="3"/>
  <c r="M55" i="3"/>
  <c r="M54" i="3"/>
  <c r="M53" i="3"/>
  <c r="M52" i="3"/>
  <c r="M51" i="3"/>
  <c r="M50" i="3"/>
  <c r="M49" i="3"/>
  <c r="M48" i="3"/>
  <c r="M47" i="3"/>
  <c r="M46" i="3"/>
  <c r="M45" i="3"/>
  <c r="M44" i="3"/>
  <c r="M43" i="3"/>
  <c r="M42" i="3"/>
  <c r="M41" i="3"/>
  <c r="M40" i="3"/>
  <c r="M39" i="3"/>
  <c r="D9" i="3"/>
  <c r="D8" i="3"/>
  <c r="D7" i="3"/>
  <c r="A3" i="3"/>
  <c r="O24" i="8" l="1"/>
  <c r="O25" i="8"/>
  <c r="O20" i="8"/>
  <c r="O14" i="8"/>
  <c r="O15" i="8"/>
  <c r="O16" i="8"/>
  <c r="O17" i="8"/>
  <c r="O18" i="8"/>
  <c r="O19" i="8"/>
  <c r="O21" i="8"/>
  <c r="O22" i="8"/>
  <c r="O18" i="3"/>
  <c r="O17" i="3"/>
  <c r="O16" i="3"/>
  <c r="O15" i="3"/>
  <c r="O14" i="6"/>
  <c r="O15" i="6"/>
  <c r="O16" i="6"/>
  <c r="O17" i="6"/>
  <c r="O21" i="4"/>
  <c r="O22" i="4"/>
  <c r="O23" i="4"/>
  <c r="B58" i="5"/>
  <c r="B56" i="5"/>
  <c r="O14" i="5"/>
  <c r="O15" i="5"/>
  <c r="O16" i="5"/>
  <c r="O17" i="5"/>
  <c r="B56" i="4"/>
  <c r="O21" i="3"/>
  <c r="O24" i="3"/>
  <c r="O20" i="3"/>
  <c r="O14" i="3"/>
  <c r="O25" i="3"/>
  <c r="O23" i="3"/>
  <c r="O22" i="3"/>
  <c r="O15" i="4"/>
  <c r="O17" i="4"/>
  <c r="O18" i="4"/>
  <c r="B58" i="3"/>
  <c r="O14" i="4"/>
  <c r="O16" i="4"/>
  <c r="O19" i="4"/>
  <c r="O26" i="8" l="1"/>
  <c r="O26" i="6"/>
  <c r="O26" i="5"/>
  <c r="O26" i="3"/>
  <c r="O26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tc={038348B9-48CA-4012-A36A-6125ECE457BF}</author>
  </authors>
  <commentList>
    <comment ref="E27" authorId="0" shapeId="0" xr:uid="{038348B9-48CA-4012-A36A-6125ECE457BF}">
      <text>
        <t>[Threaded comment]
Your version of Excel allows you to read this threaded comment; however, any edits to it will get removed if the file is opened in a newer version of Excel. Learn more: https://go.microsoft.com/fwlink/?linkid=870924
Comment:
    Optional - calculated internally if not given</t>
      </text>
    </comment>
  </commentList>
</comments>
</file>

<file path=xl/sharedStrings.xml><?xml version="1.0" encoding="utf-8"?>
<sst xmlns="http://schemas.openxmlformats.org/spreadsheetml/2006/main" count="442" uniqueCount="179">
  <si>
    <t>GAS_MOLE_PCT</t>
  </si>
  <si>
    <t>Project:</t>
  </si>
  <si>
    <t>Subject:</t>
  </si>
  <si>
    <t>Tag No.</t>
  </si>
  <si>
    <t>Ref. drawing</t>
  </si>
  <si>
    <t>Equipment</t>
  </si>
  <si>
    <t>PURE COMPONENTS</t>
  </si>
  <si>
    <t>Calculation set-up:</t>
  </si>
  <si>
    <t>Input parameters:</t>
  </si>
  <si>
    <t>ΔP : Lead pipe</t>
  </si>
  <si>
    <t xml:space="preserve"> [bar]</t>
  </si>
  <si>
    <t xml:space="preserve"> (°C)</t>
  </si>
  <si>
    <t>N/A</t>
  </si>
  <si>
    <t>Interpreter_Win</t>
  </si>
  <si>
    <t>python</t>
  </si>
  <si>
    <t>Interpreter_Mac</t>
  </si>
  <si>
    <t>PYTHONPATH</t>
  </si>
  <si>
    <t>&lt;--- Enter module location if no package installed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</si>
  <si>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</si>
  <si>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</si>
  <si>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</si>
  <si>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</si>
  <si>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</si>
  <si>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</si>
  <si>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</si>
  <si>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</si>
  <si>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 (remove the leading underscore).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</si>
  <si>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</si>
  <si>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</si>
  <si>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Nozzle model</t>
  </si>
  <si>
    <t>Stagnation temperature</t>
  </si>
  <si>
    <t>Stagnation pressure</t>
  </si>
  <si>
    <t>Leak diameter</t>
  </si>
  <si>
    <t>(mm)</t>
  </si>
  <si>
    <t>(bar)</t>
  </si>
  <si>
    <t>Ambient temperature</t>
  </si>
  <si>
    <t>Ambient pressure</t>
  </si>
  <si>
    <t>Calculation performed using HYRAM+ models</t>
  </si>
  <si>
    <t>Realease fluid</t>
  </si>
  <si>
    <t>H2</t>
  </si>
  <si>
    <t>N2</t>
  </si>
  <si>
    <t>CH4</t>
  </si>
  <si>
    <t>C3H8</t>
  </si>
  <si>
    <t>C2H6</t>
  </si>
  <si>
    <t>n-Butane</t>
  </si>
  <si>
    <t>IsoButane</t>
  </si>
  <si>
    <t>n-Pentane</t>
  </si>
  <si>
    <t>IsoPentane</t>
  </si>
  <si>
    <t>n-Heaxane</t>
  </si>
  <si>
    <t>CarbonDioxide</t>
  </si>
  <si>
    <t>CarbonMonoxide</t>
  </si>
  <si>
    <t>mixture</t>
  </si>
  <si>
    <r>
      <t>Realease angle (0</t>
    </r>
    <r>
      <rPr>
        <sz val="8"/>
        <rFont val="Aptos Narrow"/>
        <family val="2"/>
      </rPr>
      <t>°</t>
    </r>
    <r>
      <rPr>
        <sz val="8"/>
        <rFont val="Arial"/>
        <family val="2"/>
      </rPr>
      <t xml:space="preserve"> = horizontal)</t>
    </r>
  </si>
  <si>
    <r>
      <t>(</t>
    </r>
    <r>
      <rPr>
        <sz val="8"/>
        <rFont val="Aptos Narrow"/>
        <family val="2"/>
      </rPr>
      <t>°</t>
    </r>
    <r>
      <rPr>
        <sz val="8"/>
        <rFont val="Arial"/>
        <family val="2"/>
      </rPr>
      <t>)</t>
    </r>
  </si>
  <si>
    <t>Ambient humidity</t>
  </si>
  <si>
    <t>YuceilOtugen</t>
  </si>
  <si>
    <t>EwanMoodie</t>
  </si>
  <si>
    <t>Birch</t>
  </si>
  <si>
    <t>Birch2</t>
  </si>
  <si>
    <t>Molkov</t>
  </si>
  <si>
    <t>Discharge coefficient (Cd)</t>
  </si>
  <si>
    <t>(--)</t>
  </si>
  <si>
    <t>Results</t>
  </si>
  <si>
    <t>Mass flow</t>
  </si>
  <si>
    <t>Stremline length</t>
  </si>
  <si>
    <t>Min. horizontal distance</t>
  </si>
  <si>
    <t>Max. horisontal distance</t>
  </si>
  <si>
    <t>Min. vertical disance</t>
  </si>
  <si>
    <t>Max. vertical distance</t>
  </si>
  <si>
    <t>(kg/s)</t>
  </si>
  <si>
    <t>(m)</t>
  </si>
  <si>
    <t>Mole frac</t>
  </si>
  <si>
    <t>Mole percentage</t>
  </si>
  <si>
    <t>SUM</t>
  </si>
  <si>
    <t>LFL (mole fraction)</t>
  </si>
  <si>
    <t>Jet Plume</t>
  </si>
  <si>
    <t>Jet Flame</t>
  </si>
  <si>
    <t>Wind speed</t>
  </si>
  <si>
    <t xml:space="preserve">x-position for flux </t>
  </si>
  <si>
    <t>y-positition for flux</t>
  </si>
  <si>
    <t>z-position for flux</t>
  </si>
  <si>
    <t>(m/s)</t>
  </si>
  <si>
    <t>(rel.)</t>
  </si>
  <si>
    <t>Positional flux</t>
  </si>
  <si>
    <t>(W/m2)</t>
  </si>
  <si>
    <t>Total radiative power</t>
  </si>
  <si>
    <t>Visible length</t>
  </si>
  <si>
    <t>Radiant fraction</t>
  </si>
  <si>
    <t>(kW)</t>
  </si>
  <si>
    <t>Calculation method</t>
  </si>
  <si>
    <t>Mach flame speed (BST only)</t>
  </si>
  <si>
    <t>BST</t>
  </si>
  <si>
    <t>TNT</t>
  </si>
  <si>
    <t>Bauwens</t>
  </si>
  <si>
    <t>Positional overpressure</t>
  </si>
  <si>
    <t>Positional impulse</t>
  </si>
  <si>
    <t>(kg)</t>
  </si>
  <si>
    <t>(kPa)</t>
  </si>
  <si>
    <t>Unconfined overpressure</t>
  </si>
  <si>
    <t>x-position</t>
  </si>
  <si>
    <t>y-position</t>
  </si>
  <si>
    <t>z-position</t>
  </si>
  <si>
    <t>(kPa s)</t>
  </si>
  <si>
    <t>Det./Flammable mass</t>
  </si>
  <si>
    <t xml:space="preserve">Release height </t>
  </si>
  <si>
    <t>(m3)</t>
  </si>
  <si>
    <t>NO</t>
  </si>
  <si>
    <t>YES</t>
  </si>
  <si>
    <t xml:space="preserve">Include blowdown? </t>
  </si>
  <si>
    <t>Tank volume (blowdown)</t>
  </si>
  <si>
    <t>Enclosure height</t>
  </si>
  <si>
    <t>Floor/ceil area</t>
  </si>
  <si>
    <t>Distance from release to wall</t>
  </si>
  <si>
    <t>Ceiling vent area</t>
  </si>
  <si>
    <t>Ceiling vent height</t>
  </si>
  <si>
    <t>Floor vent area</t>
  </si>
  <si>
    <t>Floor vent height</t>
  </si>
  <si>
    <t>x-position release</t>
  </si>
  <si>
    <t>y-position release</t>
  </si>
  <si>
    <t>(m2)</t>
  </si>
  <si>
    <t xml:space="preserve">Vent rate </t>
  </si>
  <si>
    <t>(m3/s)</t>
  </si>
  <si>
    <t xml:space="preserve">Simulation time </t>
  </si>
  <si>
    <t>(s)</t>
  </si>
  <si>
    <t>Blow-down results</t>
  </si>
  <si>
    <t>Max. overpressure</t>
  </si>
  <si>
    <t>bar</t>
  </si>
  <si>
    <t>Mole fraction contout</t>
  </si>
  <si>
    <t>Plot xmin</t>
  </si>
  <si>
    <t>Plot xmax</t>
  </si>
  <si>
    <t>Plot ymin</t>
  </si>
  <si>
    <t>Plot ymax</t>
  </si>
  <si>
    <t xml:space="preserve"> (m)</t>
  </si>
  <si>
    <t xml:space="preserve"> (--)</t>
  </si>
  <si>
    <t xml:space="preserve"> (bar)</t>
  </si>
  <si>
    <t xml:space="preserve"> (mm)</t>
  </si>
  <si>
    <r>
      <t xml:space="preserve"> (</t>
    </r>
    <r>
      <rPr>
        <sz val="8"/>
        <rFont val="Aptos Narrow"/>
        <family val="2"/>
      </rPr>
      <t>°</t>
    </r>
    <r>
      <rPr>
        <sz val="8"/>
        <rFont val="Arial"/>
        <family val="2"/>
      </rPr>
      <t>)</t>
    </r>
  </si>
  <si>
    <t xml:space="preserve"> (kg/s)</t>
  </si>
  <si>
    <t>Max mole fraction</t>
  </si>
  <si>
    <t>Background</t>
  </si>
  <si>
    <t>This is an excel interface to physical models of the HYRAM+ tool made by Sandia Labs</t>
  </si>
  <si>
    <t xml:space="preserve">The same calculations can be accessed via the HYRAM+ gui program available from </t>
  </si>
  <si>
    <t>HyRAM+ – Energy</t>
  </si>
  <si>
    <t>Installation</t>
  </si>
  <si>
    <t>The HYRAM+ physical models are implemented in python</t>
  </si>
  <si>
    <t xml:space="preserve">A fork of  the official code has been made, correcting a few issues related to installation and dependencies </t>
  </si>
  <si>
    <t>as well as adding code to connect the input/output from/to Excel and python.</t>
  </si>
  <si>
    <t>A python installation is requried. Install Python 3.11 via the Microsoft Software store.</t>
  </si>
  <si>
    <t>Install the ORS fork of HYRAM+ via a Terminal:</t>
  </si>
  <si>
    <t>- Open a command prompt (pres Windows key + X, then choose “terminal” or just pres ”i”)</t>
  </si>
  <si>
    <t>- in the open terminal copy the following command and pres return:</t>
  </si>
  <si>
    <t>pip install git+https://github.com/andr1976/ORS-hyram.git</t>
  </si>
  <si>
    <t>The following models have been interfaced:</t>
  </si>
  <si>
    <t>- Jet plume model</t>
  </si>
  <si>
    <t>- Jet flame (radiation) model</t>
  </si>
  <si>
    <t>- Unconfined overpressure</t>
  </si>
  <si>
    <t>- Confined overpressure</t>
  </si>
  <si>
    <t>Please note that this is NOT an endorsement/validation of the HYRAM+ physical models, although they appear to be sound and</t>
  </si>
  <si>
    <t>of decent quality.</t>
  </si>
  <si>
    <t>Instructions</t>
  </si>
  <si>
    <t xml:space="preserve">Examples with necessary input for the different calculations have been made. </t>
  </si>
  <si>
    <t>Different fluids can be analysed. While intended for hydrogen, other fluids such as methane, propane and mixtures</t>
  </si>
  <si>
    <t>can be analysed.</t>
  </si>
  <si>
    <t>More information on the interfaced models can be found at</t>
  </si>
  <si>
    <t>- Model validation https://www.osti.gov/servlets/purl/2480221/</t>
  </si>
  <si>
    <t>- Reference manual https://www.osti.gov/servlets/purl/2369637/</t>
  </si>
  <si>
    <t>- User guide https://www.osti.gov/servlets/purl/2369638/</t>
  </si>
  <si>
    <t>Then ORS HYRAM should ready for usage.</t>
  </si>
  <si>
    <t>In order to ensure the latest revision of the code is used, the following command updates the code</t>
  </si>
  <si>
    <t>pip install -U git+https://github.com/andr1976/ORS-hyram.git</t>
  </si>
  <si>
    <t>Duration</t>
  </si>
  <si>
    <t>Max release rate</t>
  </si>
  <si>
    <t>Min release rate</t>
  </si>
  <si>
    <t xml:space="preserve"> (s)</t>
  </si>
  <si>
    <t>Blowdown - isentropic</t>
  </si>
  <si>
    <t>Time</t>
  </si>
  <si>
    <t>Pressure</t>
  </si>
  <si>
    <t>(bara)</t>
  </si>
  <si>
    <t>Inventory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</si>
</sst>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0\-00\-00"/>
    <numFmt numFmtId="165" formatCode="0.000"/>
    <numFmt numFmtId="166" formatCode="0.0000"/>
    <numFmt numFmtId="167" formatCode="0.0"/>
    <numFmt numFmtId="168" formatCode="0.00000"/>
    <numFmt numFmtId="169" formatCode="#,##0.0"/>
    <numFmt numFmtId="170" formatCode="#,##0.000"/>
  </numFmts>
  <fonts count="23" x14ac:knownFonts="1">
    <font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8"/>
      <color indexed="9"/>
      <name val="Arial"/>
      <family val="2"/>
    </font>
    <font>
      <sz val="8"/>
      <name val="Arial"/>
      <family val="2"/>
    </font>
    <font>
      <sz val="10"/>
      <name val="Helv"/>
    </font>
    <font>
      <b/>
      <sz val="10"/>
      <name val="Arial"/>
      <family val="2"/>
    </font>
    <font>
      <sz val="9"/>
      <name val="Arial"/>
      <family val="2"/>
    </font>
    <font>
      <b/>
      <u/>
      <sz val="8"/>
      <name val="Arial"/>
      <family val="2"/>
    </font>
    <font>
      <b/>
      <sz val="8"/>
      <color indexed="10"/>
      <name val="Arial"/>
      <family val="2"/>
    </font>
    <font>
      <b/>
      <sz val="8"/>
      <color indexed="56"/>
      <name val="Arial"/>
      <family val="2"/>
    </font>
    <font>
      <sz val="8"/>
      <color indexed="56"/>
      <name val="Arial"/>
      <family val="2"/>
    </font>
    <font>
      <sz val="8"/>
      <color indexed="10"/>
      <name val="Arial"/>
      <family val="2"/>
    </font>
    <font>
      <sz val="6"/>
      <name val="Arial"/>
      <family val="2"/>
    </font>
    <font>
      <b/>
      <i/>
      <sz val="8"/>
      <name val="Arial"/>
      <family val="2"/>
    </font>
    <font>
      <sz val="8"/>
      <name val="Verdana"/>
      <family val="2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8"/>
      <name val="Aptos Narrow"/>
      <family val="2"/>
    </font>
    <font>
      <u/>
      <sz val="10"/>
      <color theme="10"/>
      <name val="Arial"/>
      <family val="2"/>
    </font>
    <font>
      <sz val="10"/>
      <name val="Courier New"/>
      <family val="3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6" fillId="0" borderId="0"/>
    <xf numFmtId="0" fontId="6" fillId="0" borderId="0"/>
    <xf numFmtId="0" fontId="17" fillId="0" borderId="0"/>
    <xf numFmtId="0" fontId="20" fillId="0" borderId="0" applyNumberFormat="0" applyFill="0" applyBorder="0" applyAlignment="0" applyProtection="0"/>
  </cellStyleXfs>
  <cellXfs count="228">
    <xf numFmtId="0" fontId="0" fillId="0" borderId="0" xfId="0"/>
    <xf numFmtId="0" fontId="3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5" fillId="0" borderId="0" xfId="0" applyFont="1"/>
    <xf numFmtId="0" fontId="2" fillId="0" borderId="0" xfId="1" applyFont="1" applyAlignment="1">
      <alignment vertical="center"/>
    </xf>
    <xf numFmtId="0" fontId="2" fillId="0" borderId="0" xfId="1" applyFont="1" applyAlignment="1" applyProtection="1">
      <alignment vertical="center"/>
      <protection locked="0"/>
    </xf>
    <xf numFmtId="0" fontId="5" fillId="0" borderId="4" xfId="1" applyFont="1" applyBorder="1" applyAlignment="1">
      <alignment horizontal="left" vertical="center"/>
    </xf>
    <xf numFmtId="0" fontId="5" fillId="0" borderId="5" xfId="1" applyFont="1" applyBorder="1" applyAlignment="1">
      <alignment vertical="center"/>
    </xf>
    <xf numFmtId="0" fontId="3" fillId="0" borderId="5" xfId="1" applyFont="1" applyBorder="1" applyAlignment="1" applyProtection="1">
      <alignment vertical="center"/>
      <protection locked="0"/>
    </xf>
    <xf numFmtId="0" fontId="5" fillId="0" borderId="5" xfId="1" applyFont="1" applyBorder="1" applyAlignment="1" applyProtection="1">
      <alignment vertical="center"/>
      <protection locked="0"/>
    </xf>
    <xf numFmtId="0" fontId="5" fillId="0" borderId="5" xfId="1" applyFont="1" applyBorder="1" applyAlignment="1" applyProtection="1">
      <alignment horizontal="center" vertical="center"/>
      <protection locked="0"/>
    </xf>
    <xf numFmtId="1" fontId="2" fillId="0" borderId="5" xfId="1" applyNumberFormat="1" applyFont="1" applyBorder="1" applyAlignment="1" applyProtection="1">
      <alignment horizontal="center" vertical="center"/>
      <protection locked="0"/>
    </xf>
    <xf numFmtId="164" fontId="2" fillId="0" borderId="5" xfId="1" applyNumberFormat="1" applyFont="1" applyBorder="1" applyAlignment="1" applyProtection="1">
      <alignment horizontal="center" vertical="center"/>
      <protection locked="0"/>
    </xf>
    <xf numFmtId="1" fontId="2" fillId="0" borderId="6" xfId="1" applyNumberFormat="1" applyFont="1" applyBorder="1" applyAlignment="1" applyProtection="1">
      <alignment horizontal="center" vertical="center"/>
      <protection locked="0"/>
    </xf>
    <xf numFmtId="0" fontId="5" fillId="0" borderId="0" xfId="1" applyFont="1" applyAlignment="1">
      <alignment vertical="center"/>
    </xf>
    <xf numFmtId="0" fontId="3" fillId="0" borderId="0" xfId="0" applyFont="1"/>
    <xf numFmtId="0" fontId="5" fillId="0" borderId="0" xfId="1" applyFont="1" applyAlignment="1" applyProtection="1">
      <alignment vertical="center"/>
      <protection locked="0"/>
    </xf>
    <xf numFmtId="1" fontId="2" fillId="0" borderId="8" xfId="1" applyNumberFormat="1" applyFont="1" applyBorder="1" applyAlignment="1" applyProtection="1">
      <alignment horizontal="center" vertical="center"/>
      <protection locked="0"/>
    </xf>
    <xf numFmtId="1" fontId="2" fillId="0" borderId="9" xfId="1" applyNumberFormat="1" applyFont="1" applyBorder="1" applyAlignment="1" applyProtection="1">
      <alignment horizontal="center" vertical="center"/>
      <protection locked="0"/>
    </xf>
    <xf numFmtId="0" fontId="2" fillId="0" borderId="10" xfId="1" applyFont="1" applyBorder="1" applyAlignment="1" applyProtection="1">
      <alignment vertical="center"/>
      <protection locked="0"/>
    </xf>
    <xf numFmtId="0" fontId="7" fillId="0" borderId="7" xfId="1" applyFont="1" applyBorder="1" applyAlignment="1">
      <alignment horizontal="left" vertical="center"/>
    </xf>
    <xf numFmtId="0" fontId="2" fillId="0" borderId="8" xfId="1" applyFont="1" applyBorder="1" applyAlignment="1">
      <alignment vertical="center"/>
    </xf>
    <xf numFmtId="0" fontId="7" fillId="0" borderId="8" xfId="1" applyFont="1" applyBorder="1" applyAlignment="1">
      <alignment vertical="center"/>
    </xf>
    <xf numFmtId="0" fontId="2" fillId="0" borderId="9" xfId="1" applyFont="1" applyBorder="1" applyAlignment="1">
      <alignment vertical="center"/>
    </xf>
    <xf numFmtId="0" fontId="5" fillId="0" borderId="11" xfId="1" applyFont="1" applyBorder="1" applyAlignment="1">
      <alignment horizontal="center" vertical="center"/>
    </xf>
    <xf numFmtId="0" fontId="5" fillId="0" borderId="0" xfId="1" applyFont="1" applyAlignment="1">
      <alignment horizontal="right" vertical="center"/>
    </xf>
    <xf numFmtId="0" fontId="5" fillId="0" borderId="10" xfId="1" applyFont="1" applyBorder="1" applyAlignment="1">
      <alignment vertical="center"/>
    </xf>
    <xf numFmtId="0" fontId="8" fillId="0" borderId="0" xfId="1" applyFont="1" applyAlignment="1">
      <alignment vertical="center"/>
    </xf>
    <xf numFmtId="165" fontId="5" fillId="0" borderId="0" xfId="0" applyNumberFormat="1" applyFont="1"/>
    <xf numFmtId="11" fontId="5" fillId="0" borderId="0" xfId="0" applyNumberFormat="1" applyFont="1"/>
    <xf numFmtId="0" fontId="8" fillId="0" borderId="0" xfId="1" applyFont="1" applyAlignment="1" applyProtection="1">
      <alignment vertical="center"/>
      <protection locked="0"/>
    </xf>
    <xf numFmtId="0" fontId="3" fillId="0" borderId="0" xfId="1" quotePrefix="1" applyFont="1" applyAlignment="1">
      <alignment horizontal="left" vertical="center"/>
    </xf>
    <xf numFmtId="0" fontId="3" fillId="0" borderId="0" xfId="1" applyFont="1" applyAlignment="1">
      <alignment vertical="center"/>
    </xf>
    <xf numFmtId="0" fontId="3" fillId="0" borderId="1" xfId="1" applyFont="1" applyBorder="1" applyAlignment="1">
      <alignment vertical="center"/>
    </xf>
    <xf numFmtId="0" fontId="5" fillId="0" borderId="2" xfId="1" applyFont="1" applyBorder="1" applyAlignment="1" applyProtection="1">
      <alignment vertical="center"/>
      <protection locked="0"/>
    </xf>
    <xf numFmtId="0" fontId="5" fillId="0" borderId="2" xfId="1" applyFont="1" applyBorder="1" applyAlignment="1">
      <alignment vertical="center"/>
    </xf>
    <xf numFmtId="0" fontId="5" fillId="0" borderId="3" xfId="1" applyFont="1" applyBorder="1" applyAlignment="1" applyProtection="1">
      <alignment vertical="center"/>
      <protection locked="0"/>
    </xf>
    <xf numFmtId="0" fontId="3" fillId="0" borderId="7" xfId="1" applyFont="1" applyBorder="1" applyAlignment="1">
      <alignment vertical="center"/>
    </xf>
    <xf numFmtId="0" fontId="5" fillId="0" borderId="3" xfId="1" applyFont="1" applyBorder="1" applyAlignment="1">
      <alignment vertical="center"/>
    </xf>
    <xf numFmtId="0" fontId="5" fillId="0" borderId="7" xfId="1" applyFont="1" applyBorder="1" applyAlignment="1">
      <alignment horizontal="center" vertical="center"/>
    </xf>
    <xf numFmtId="0" fontId="5" fillId="0" borderId="8" xfId="1" applyFont="1" applyBorder="1" applyAlignment="1">
      <alignment vertical="center"/>
    </xf>
    <xf numFmtId="0" fontId="5" fillId="0" borderId="9" xfId="1" applyFont="1" applyBorder="1" applyAlignment="1">
      <alignment vertical="center"/>
    </xf>
    <xf numFmtId="0" fontId="5" fillId="0" borderId="4" xfId="1" applyFont="1" applyBorder="1" applyAlignment="1">
      <alignment horizontal="center" vertical="center"/>
    </xf>
    <xf numFmtId="0" fontId="5" fillId="0" borderId="6" xfId="1" applyFont="1" applyBorder="1" applyAlignment="1">
      <alignment vertical="center"/>
    </xf>
    <xf numFmtId="0" fontId="3" fillId="0" borderId="12" xfId="0" applyFont="1" applyBorder="1" applyAlignment="1">
      <alignment horizontal="center"/>
    </xf>
    <xf numFmtId="0" fontId="5" fillId="0" borderId="0" xfId="1" applyFont="1" applyAlignment="1">
      <alignment vertical="center" wrapText="1"/>
    </xf>
    <xf numFmtId="0" fontId="3" fillId="0" borderId="1" xfId="0" applyFont="1" applyBorder="1" applyAlignment="1">
      <alignment wrapText="1"/>
    </xf>
    <xf numFmtId="0" fontId="3" fillId="0" borderId="12" xfId="0" applyFont="1" applyBorder="1"/>
    <xf numFmtId="0" fontId="3" fillId="0" borderId="1" xfId="0" applyFont="1" applyBorder="1" applyAlignment="1">
      <alignment vertical="top"/>
    </xf>
    <xf numFmtId="0" fontId="3" fillId="0" borderId="12" xfId="0" applyFont="1" applyBorder="1" applyAlignment="1">
      <alignment vertical="top"/>
    </xf>
    <xf numFmtId="0" fontId="5" fillId="2" borderId="13" xfId="1" applyFont="1" applyFill="1" applyBorder="1" applyAlignment="1" applyProtection="1">
      <alignment vertical="center"/>
      <protection locked="0"/>
    </xf>
    <xf numFmtId="166" fontId="5" fillId="0" borderId="0" xfId="0" applyNumberFormat="1" applyFont="1"/>
    <xf numFmtId="0" fontId="5" fillId="0" borderId="0" xfId="0" applyFont="1" applyProtection="1">
      <protection locked="0"/>
    </xf>
    <xf numFmtId="0" fontId="5" fillId="2" borderId="14" xfId="1" applyFont="1" applyFill="1" applyBorder="1" applyAlignment="1" applyProtection="1">
      <alignment vertical="center"/>
      <protection locked="0"/>
    </xf>
    <xf numFmtId="0" fontId="5" fillId="0" borderId="0" xfId="1" applyFont="1" applyAlignment="1">
      <alignment horizontal="left" vertical="center"/>
    </xf>
    <xf numFmtId="167" fontId="5" fillId="0" borderId="0" xfId="1" applyNumberFormat="1" applyFont="1" applyAlignment="1">
      <alignment vertical="center"/>
    </xf>
    <xf numFmtId="0" fontId="3" fillId="0" borderId="0" xfId="1" applyFont="1" applyAlignment="1">
      <alignment horizontal="left" vertical="center"/>
    </xf>
    <xf numFmtId="167" fontId="5" fillId="2" borderId="12" xfId="1" applyNumberFormat="1" applyFont="1" applyFill="1" applyBorder="1" applyAlignment="1" applyProtection="1">
      <alignment horizontal="right" vertical="center"/>
      <protection locked="0"/>
    </xf>
    <xf numFmtId="0" fontId="5" fillId="0" borderId="0" xfId="1" applyFont="1" applyAlignment="1">
      <alignment horizontal="center" vertical="center"/>
    </xf>
    <xf numFmtId="0" fontId="5" fillId="0" borderId="10" xfId="1" applyFont="1" applyBorder="1" applyAlignment="1">
      <alignment horizontal="left" vertical="center"/>
    </xf>
    <xf numFmtId="0" fontId="3" fillId="0" borderId="0" xfId="0" applyFont="1" applyAlignment="1">
      <alignment vertical="top" wrapText="1"/>
    </xf>
    <xf numFmtId="1" fontId="5" fillId="0" borderId="0" xfId="1" applyNumberFormat="1" applyFont="1" applyAlignment="1">
      <alignment vertical="center"/>
    </xf>
    <xf numFmtId="166" fontId="5" fillId="0" borderId="0" xfId="0" quotePrefix="1" applyNumberFormat="1" applyFont="1"/>
    <xf numFmtId="167" fontId="5" fillId="0" borderId="0" xfId="1" applyNumberFormat="1" applyFont="1" applyAlignment="1" applyProtection="1">
      <alignment vertical="center"/>
      <protection locked="0"/>
    </xf>
    <xf numFmtId="0" fontId="5" fillId="0" borderId="0" xfId="1" applyFont="1" applyAlignment="1" applyProtection="1">
      <alignment horizontal="right" vertical="center"/>
      <protection locked="0"/>
    </xf>
    <xf numFmtId="0" fontId="9" fillId="0" borderId="0" xfId="1" applyFont="1" applyAlignment="1">
      <alignment horizontal="left" vertical="center"/>
    </xf>
    <xf numFmtId="0" fontId="5" fillId="0" borderId="0" xfId="1" quotePrefix="1" applyFont="1" applyAlignment="1">
      <alignment horizontal="left" vertical="center"/>
    </xf>
    <xf numFmtId="0" fontId="5" fillId="0" borderId="11" xfId="1" applyFont="1" applyBorder="1" applyAlignment="1">
      <alignment vertical="center"/>
    </xf>
    <xf numFmtId="167" fontId="5" fillId="2" borderId="12" xfId="1" applyNumberFormat="1" applyFont="1" applyFill="1" applyBorder="1" applyAlignment="1" applyProtection="1">
      <alignment vertical="center"/>
      <protection locked="0"/>
    </xf>
    <xf numFmtId="165" fontId="5" fillId="0" borderId="0" xfId="1" applyNumberFormat="1" applyFont="1" applyAlignment="1">
      <alignment vertical="center"/>
    </xf>
    <xf numFmtId="165" fontId="5" fillId="3" borderId="12" xfId="1" applyNumberFormat="1" applyFont="1" applyFill="1" applyBorder="1" applyAlignment="1" applyProtection="1">
      <alignment horizontal="right" vertical="center"/>
      <protection locked="0"/>
    </xf>
    <xf numFmtId="165" fontId="5" fillId="0" borderId="0" xfId="1" applyNumberFormat="1" applyFont="1" applyAlignment="1" applyProtection="1">
      <alignment vertical="center"/>
      <protection locked="0"/>
    </xf>
    <xf numFmtId="0" fontId="5" fillId="0" borderId="0" xfId="1" quotePrefix="1" applyFont="1" applyAlignment="1">
      <alignment vertical="center"/>
    </xf>
    <xf numFmtId="166" fontId="5" fillId="0" borderId="0" xfId="1" applyNumberFormat="1" applyFont="1" applyAlignment="1">
      <alignment vertical="center"/>
    </xf>
    <xf numFmtId="0" fontId="5" fillId="0" borderId="0" xfId="1" quotePrefix="1" applyFont="1" applyAlignment="1">
      <alignment horizontal="center" vertical="center"/>
    </xf>
    <xf numFmtId="2" fontId="5" fillId="0" borderId="0" xfId="1" applyNumberFormat="1" applyFont="1" applyAlignment="1">
      <alignment vertical="center"/>
    </xf>
    <xf numFmtId="1" fontId="5" fillId="0" borderId="0" xfId="1" applyNumberFormat="1" applyFont="1" applyAlignment="1">
      <alignment horizontal="right" vertical="center"/>
    </xf>
    <xf numFmtId="165" fontId="5" fillId="0" borderId="0" xfId="1" applyNumberFormat="1" applyFont="1" applyAlignment="1">
      <alignment horizontal="left" vertical="center"/>
    </xf>
    <xf numFmtId="2" fontId="3" fillId="0" borderId="0" xfId="0" applyNumberFormat="1" applyFont="1"/>
    <xf numFmtId="165" fontId="5" fillId="0" borderId="0" xfId="1" applyNumberFormat="1" applyFont="1" applyAlignment="1">
      <alignment horizontal="right" vertical="center"/>
    </xf>
    <xf numFmtId="0" fontId="11" fillId="0" borderId="0" xfId="1" applyFont="1" applyAlignment="1">
      <alignment vertical="center" wrapText="1"/>
    </xf>
    <xf numFmtId="0" fontId="12" fillId="0" borderId="0" xfId="1" applyFont="1" applyAlignment="1">
      <alignment vertical="center" wrapText="1"/>
    </xf>
    <xf numFmtId="0" fontId="13" fillId="0" borderId="0" xfId="1" applyFont="1" applyAlignment="1">
      <alignment vertical="center"/>
    </xf>
    <xf numFmtId="0" fontId="5" fillId="0" borderId="8" xfId="1" applyFont="1" applyBorder="1" applyAlignment="1" applyProtection="1">
      <alignment vertical="center"/>
      <protection locked="0"/>
    </xf>
    <xf numFmtId="0" fontId="10" fillId="0" borderId="0" xfId="1" applyFont="1" applyAlignment="1">
      <alignment vertical="center"/>
    </xf>
    <xf numFmtId="0" fontId="14" fillId="0" borderId="0" xfId="1" applyFont="1" applyAlignment="1">
      <alignment horizontal="left" vertical="center"/>
    </xf>
    <xf numFmtId="0" fontId="14" fillId="0" borderId="0" xfId="1" applyFont="1" applyAlignment="1" applyProtection="1">
      <alignment vertical="center"/>
      <protection locked="0"/>
    </xf>
    <xf numFmtId="0" fontId="5" fillId="0" borderId="11" xfId="2" applyFont="1" applyBorder="1" applyAlignment="1">
      <alignment horizontal="center" vertical="center"/>
    </xf>
    <xf numFmtId="0" fontId="5" fillId="0" borderId="0" xfId="2" applyFont="1" applyAlignment="1">
      <alignment vertical="center"/>
    </xf>
    <xf numFmtId="0" fontId="5" fillId="0" borderId="10" xfId="2" applyFont="1" applyBorder="1" applyAlignment="1">
      <alignment vertical="center"/>
    </xf>
    <xf numFmtId="0" fontId="14" fillId="0" borderId="0" xfId="1" applyFont="1" applyAlignment="1">
      <alignment vertical="center"/>
    </xf>
    <xf numFmtId="0" fontId="5" fillId="0" borderId="0" xfId="2" applyFont="1" applyAlignment="1" applyProtection="1">
      <alignment vertical="center"/>
      <protection locked="0"/>
    </xf>
    <xf numFmtId="0" fontId="15" fillId="0" borderId="0" xfId="2" applyFont="1" applyAlignment="1" applyProtection="1">
      <alignment vertical="center"/>
      <protection locked="0"/>
    </xf>
    <xf numFmtId="0" fontId="3" fillId="0" borderId="0" xfId="2" applyFont="1" applyAlignment="1">
      <alignment vertical="center"/>
    </xf>
    <xf numFmtId="0" fontId="16" fillId="0" borderId="0" xfId="1" applyFont="1" applyAlignment="1">
      <alignment vertical="center"/>
    </xf>
    <xf numFmtId="0" fontId="5" fillId="0" borderId="11" xfId="2" applyFont="1" applyBorder="1" applyAlignment="1" applyProtection="1">
      <alignment horizontal="center" vertical="center"/>
      <protection locked="0"/>
    </xf>
    <xf numFmtId="167" fontId="5" fillId="0" borderId="0" xfId="2" applyNumberFormat="1" applyFont="1" applyAlignment="1" applyProtection="1">
      <alignment vertical="center"/>
      <protection locked="0"/>
    </xf>
    <xf numFmtId="0" fontId="5" fillId="0" borderId="10" xfId="2" applyFont="1" applyBorder="1" applyAlignment="1" applyProtection="1">
      <alignment vertical="center"/>
      <protection locked="0"/>
    </xf>
    <xf numFmtId="168" fontId="5" fillId="0" borderId="0" xfId="2" quotePrefix="1" applyNumberFormat="1" applyFont="1" applyAlignment="1" applyProtection="1">
      <alignment horizontal="right" vertical="center"/>
      <protection locked="0"/>
    </xf>
    <xf numFmtId="168" fontId="5" fillId="0" borderId="0" xfId="1" quotePrefix="1" applyNumberFormat="1" applyFont="1" applyAlignment="1" applyProtection="1">
      <alignment horizontal="right" vertical="center"/>
      <protection locked="0"/>
    </xf>
    <xf numFmtId="0" fontId="5" fillId="0" borderId="0" xfId="0" applyFont="1" applyAlignment="1">
      <alignment horizontal="right"/>
    </xf>
    <xf numFmtId="165" fontId="5" fillId="0" borderId="0" xfId="2" quotePrefix="1" applyNumberFormat="1" applyFont="1" applyAlignment="1" applyProtection="1">
      <alignment horizontal="right" vertical="center"/>
      <protection locked="0"/>
    </xf>
    <xf numFmtId="2" fontId="5" fillId="0" borderId="0" xfId="2" quotePrefix="1" applyNumberFormat="1" applyFont="1" applyAlignment="1" applyProtection="1">
      <alignment horizontal="right" vertical="center"/>
      <protection locked="0"/>
    </xf>
    <xf numFmtId="167" fontId="5" fillId="0" borderId="0" xfId="1" quotePrefix="1" applyNumberFormat="1" applyFont="1" applyAlignment="1" applyProtection="1">
      <alignment horizontal="right" vertical="center"/>
      <protection locked="0"/>
    </xf>
    <xf numFmtId="2" fontId="5" fillId="0" borderId="0" xfId="1" quotePrefix="1" applyNumberFormat="1" applyFont="1" applyAlignment="1" applyProtection="1">
      <alignment horizontal="right" vertical="center"/>
      <protection locked="0"/>
    </xf>
    <xf numFmtId="165" fontId="5" fillId="0" borderId="0" xfId="1" quotePrefix="1" applyNumberFormat="1" applyFont="1" applyAlignment="1" applyProtection="1">
      <alignment horizontal="right" vertical="center"/>
      <protection locked="0"/>
    </xf>
    <xf numFmtId="1" fontId="5" fillId="0" borderId="0" xfId="1" quotePrefix="1" applyNumberFormat="1" applyFont="1" applyAlignment="1" applyProtection="1">
      <alignment horizontal="right" vertical="center"/>
      <protection locked="0"/>
    </xf>
    <xf numFmtId="166" fontId="5" fillId="0" borderId="0" xfId="1" quotePrefix="1" applyNumberFormat="1" applyFont="1" applyAlignment="1" applyProtection="1">
      <alignment horizontal="right" vertical="center"/>
      <protection locked="0"/>
    </xf>
    <xf numFmtId="0" fontId="5" fillId="0" borderId="7" xfId="2" applyFont="1" applyBorder="1" applyAlignment="1">
      <alignment horizontal="center" vertical="center"/>
    </xf>
    <xf numFmtId="0" fontId="5" fillId="0" borderId="8" xfId="2" applyFont="1" applyBorder="1" applyAlignment="1">
      <alignment vertical="center"/>
    </xf>
    <xf numFmtId="0" fontId="5" fillId="0" borderId="8" xfId="2" applyFont="1" applyBorder="1" applyAlignment="1">
      <alignment horizontal="right" vertical="center"/>
    </xf>
    <xf numFmtId="0" fontId="5" fillId="0" borderId="9" xfId="2" applyFont="1" applyBorder="1" applyAlignment="1">
      <alignment vertical="center"/>
    </xf>
    <xf numFmtId="0" fontId="14" fillId="0" borderId="0" xfId="2" applyFont="1" applyAlignment="1">
      <alignment vertical="center"/>
    </xf>
    <xf numFmtId="0" fontId="14" fillId="0" borderId="0" xfId="2" applyFont="1" applyAlignment="1">
      <alignment horizontal="right" vertical="center"/>
    </xf>
    <xf numFmtId="0" fontId="8" fillId="0" borderId="0" xfId="1" applyFont="1" applyAlignment="1" applyProtection="1">
      <alignment horizontal="center" vertical="center"/>
      <protection locked="0"/>
    </xf>
    <xf numFmtId="0" fontId="8" fillId="0" borderId="0" xfId="1" applyFont="1" applyAlignment="1" applyProtection="1">
      <alignment horizontal="right" vertical="center"/>
      <protection locked="0"/>
    </xf>
    <xf numFmtId="0" fontId="2" fillId="0" borderId="0" xfId="1" applyFont="1" applyAlignment="1" applyProtection="1">
      <alignment horizontal="center" vertical="center"/>
      <protection locked="0"/>
    </xf>
    <xf numFmtId="0" fontId="2" fillId="0" borderId="0" xfId="1" applyFont="1" applyAlignment="1" applyProtection="1">
      <alignment horizontal="right" vertical="center"/>
      <protection locked="0"/>
    </xf>
    <xf numFmtId="0" fontId="17" fillId="0" borderId="0" xfId="3" applyAlignment="1">
      <alignment vertical="center"/>
    </xf>
    <xf numFmtId="0" fontId="2" fillId="0" borderId="0" xfId="0" quotePrefix="1" applyFont="1" applyAlignment="1">
      <alignment vertical="center"/>
    </xf>
    <xf numFmtId="0" fontId="18" fillId="0" borderId="0" xfId="3" applyFont="1" applyAlignment="1">
      <alignment vertical="center"/>
    </xf>
    <xf numFmtId="0" fontId="14" fillId="0" borderId="1" xfId="1" applyFont="1" applyBorder="1" applyAlignment="1">
      <alignment horizontal="left" vertical="center"/>
    </xf>
    <xf numFmtId="0" fontId="14" fillId="0" borderId="2" xfId="1" applyFont="1" applyBorder="1" applyAlignment="1" applyProtection="1">
      <alignment vertical="center"/>
      <protection locked="0"/>
    </xf>
    <xf numFmtId="0" fontId="14" fillId="0" borderId="2" xfId="1" applyFont="1" applyBorder="1" applyAlignment="1" applyProtection="1">
      <alignment horizontal="left" vertical="center"/>
      <protection locked="0"/>
    </xf>
    <xf numFmtId="0" fontId="14" fillId="0" borderId="3" xfId="1" applyFont="1" applyBorder="1" applyAlignment="1" applyProtection="1">
      <alignment vertical="center"/>
      <protection locked="0"/>
    </xf>
    <xf numFmtId="167" fontId="5" fillId="0" borderId="0" xfId="0" applyNumberFormat="1" applyFont="1" applyProtection="1">
      <protection locked="0"/>
    </xf>
    <xf numFmtId="1" fontId="5" fillId="2" borderId="12" xfId="1" applyNumberFormat="1" applyFont="1" applyFill="1" applyBorder="1" applyAlignment="1" applyProtection="1">
      <alignment vertical="center"/>
      <protection locked="0"/>
    </xf>
    <xf numFmtId="0" fontId="5" fillId="2" borderId="12" xfId="1" applyFont="1" applyFill="1" applyBorder="1" applyAlignment="1">
      <alignment vertical="center"/>
    </xf>
    <xf numFmtId="0" fontId="5" fillId="4" borderId="0" xfId="1" applyFont="1" applyFill="1" applyAlignment="1">
      <alignment vertical="center"/>
    </xf>
    <xf numFmtId="0" fontId="5" fillId="4" borderId="0" xfId="1" applyFont="1" applyFill="1" applyAlignment="1" applyProtection="1">
      <alignment vertical="center"/>
      <protection locked="0"/>
    </xf>
    <xf numFmtId="0" fontId="5" fillId="4" borderId="0" xfId="1" applyFont="1" applyFill="1" applyAlignment="1">
      <alignment horizontal="left" vertical="center"/>
    </xf>
    <xf numFmtId="0" fontId="5" fillId="4" borderId="0" xfId="1" quotePrefix="1" applyFont="1" applyFill="1" applyAlignment="1">
      <alignment horizontal="center" vertical="center"/>
    </xf>
    <xf numFmtId="0" fontId="3" fillId="4" borderId="0" xfId="1" applyFont="1" applyFill="1" applyAlignment="1">
      <alignment vertical="center"/>
    </xf>
    <xf numFmtId="2" fontId="5" fillId="4" borderId="0" xfId="1" applyNumberFormat="1" applyFont="1" applyFill="1" applyAlignment="1">
      <alignment vertical="center"/>
    </xf>
    <xf numFmtId="0" fontId="5" fillId="4" borderId="0" xfId="1" quotePrefix="1" applyFont="1" applyFill="1" applyAlignment="1">
      <alignment horizontal="left" vertical="center"/>
    </xf>
    <xf numFmtId="167" fontId="5" fillId="4" borderId="0" xfId="1" applyNumberFormat="1" applyFont="1" applyFill="1" applyAlignment="1" applyProtection="1">
      <alignment vertical="center"/>
      <protection locked="0"/>
    </xf>
    <xf numFmtId="165" fontId="5" fillId="4" borderId="0" xfId="1" applyNumberFormat="1" applyFont="1" applyFill="1" applyAlignment="1" applyProtection="1">
      <alignment vertical="center"/>
      <protection locked="0"/>
    </xf>
    <xf numFmtId="1" fontId="5" fillId="4" borderId="0" xfId="1" applyNumberFormat="1" applyFont="1" applyFill="1" applyAlignment="1">
      <alignment horizontal="right" vertical="center"/>
    </xf>
    <xf numFmtId="167" fontId="5" fillId="4" borderId="0" xfId="1" applyNumberFormat="1" applyFont="1" applyFill="1" applyAlignment="1">
      <alignment vertical="center"/>
    </xf>
    <xf numFmtId="0" fontId="5" fillId="4" borderId="0" xfId="1" applyFont="1" applyFill="1" applyAlignment="1">
      <alignment horizontal="center" vertical="center"/>
    </xf>
    <xf numFmtId="165" fontId="5" fillId="4" borderId="0" xfId="1" applyNumberFormat="1" applyFont="1" applyFill="1" applyAlignment="1">
      <alignment horizontal="left" vertical="center"/>
    </xf>
    <xf numFmtId="0" fontId="5" fillId="4" borderId="0" xfId="1" applyFont="1" applyFill="1" applyAlignment="1" applyProtection="1">
      <alignment horizontal="center" vertical="center"/>
      <protection locked="0"/>
    </xf>
    <xf numFmtId="165" fontId="5" fillId="4" borderId="0" xfId="1" applyNumberFormat="1" applyFont="1" applyFill="1" applyAlignment="1">
      <alignment vertical="center"/>
    </xf>
    <xf numFmtId="167" fontId="5" fillId="4" borderId="0" xfId="1" applyNumberFormat="1" applyFont="1" applyFill="1" applyAlignment="1" applyProtection="1">
      <alignment horizontal="right" vertical="center"/>
      <protection locked="0"/>
    </xf>
    <xf numFmtId="0" fontId="5" fillId="2" borderId="0" xfId="1" applyFont="1" applyFill="1" applyAlignment="1" applyProtection="1">
      <alignment vertical="center"/>
      <protection locked="0"/>
    </xf>
    <xf numFmtId="2" fontId="5" fillId="2" borderId="0" xfId="0" applyNumberFormat="1" applyFont="1" applyFill="1" applyProtection="1">
      <protection locked="0"/>
    </xf>
    <xf numFmtId="2" fontId="3" fillId="2" borderId="0" xfId="0" applyNumberFormat="1" applyFont="1" applyFill="1"/>
    <xf numFmtId="0" fontId="10" fillId="2" borderId="0" xfId="1" applyFont="1" applyFill="1" applyAlignment="1">
      <alignment vertical="center"/>
    </xf>
    <xf numFmtId="0" fontId="5" fillId="0" borderId="13" xfId="0" applyFont="1" applyBorder="1"/>
    <xf numFmtId="0" fontId="5" fillId="0" borderId="14" xfId="0" applyFont="1" applyBorder="1"/>
    <xf numFmtId="0" fontId="5" fillId="0" borderId="12" xfId="1" applyFont="1" applyBorder="1" applyAlignment="1" applyProtection="1">
      <alignment vertical="center"/>
      <protection locked="0"/>
    </xf>
    <xf numFmtId="0" fontId="5" fillId="0" borderId="12" xfId="0" applyFont="1" applyBorder="1"/>
    <xf numFmtId="0" fontId="5" fillId="0" borderId="13" xfId="1" applyFont="1" applyBorder="1" applyAlignment="1" applyProtection="1">
      <alignment vertical="center"/>
      <protection locked="0"/>
    </xf>
    <xf numFmtId="0" fontId="5" fillId="0" borderId="14" xfId="1" applyFont="1" applyBorder="1" applyAlignment="1" applyProtection="1">
      <alignment vertical="center"/>
      <protection locked="0"/>
    </xf>
    <xf numFmtId="2" fontId="5" fillId="0" borderId="14" xfId="0" applyNumberFormat="1" applyFont="1" applyBorder="1" applyProtection="1">
      <protection locked="0"/>
    </xf>
    <xf numFmtId="0" fontId="5" fillId="3" borderId="12" xfId="1" applyFont="1" applyFill="1" applyBorder="1" applyAlignment="1">
      <alignment vertical="center"/>
    </xf>
    <xf numFmtId="167" fontId="5" fillId="3" borderId="12" xfId="1" applyNumberFormat="1" applyFont="1" applyFill="1" applyBorder="1" applyAlignment="1" applyProtection="1">
      <alignment horizontal="right" vertical="center"/>
      <protection locked="0"/>
    </xf>
    <xf numFmtId="169" fontId="5" fillId="3" borderId="12" xfId="1" applyNumberFormat="1" applyFont="1" applyFill="1" applyBorder="1" applyAlignment="1" applyProtection="1">
      <alignment horizontal="right" vertical="center"/>
      <protection locked="0"/>
    </xf>
    <xf numFmtId="165" fontId="5" fillId="4" borderId="0" xfId="1" applyNumberFormat="1" applyFont="1" applyFill="1" applyAlignment="1" applyProtection="1">
      <alignment horizontal="right" vertical="center"/>
      <protection locked="0"/>
    </xf>
    <xf numFmtId="165" fontId="5" fillId="2" borderId="12" xfId="1" applyNumberFormat="1" applyFont="1" applyFill="1" applyBorder="1" applyAlignment="1" applyProtection="1">
      <alignment vertical="center"/>
      <protection locked="0"/>
    </xf>
    <xf numFmtId="0" fontId="8" fillId="0" borderId="4" xfId="1" applyFont="1" applyBorder="1" applyAlignment="1" applyProtection="1">
      <alignment horizontal="center" vertical="center"/>
      <protection locked="0"/>
    </xf>
    <xf numFmtId="0" fontId="8" fillId="0" borderId="5" xfId="1" applyFont="1" applyBorder="1" applyAlignment="1" applyProtection="1">
      <alignment vertical="center"/>
      <protection locked="0"/>
    </xf>
    <xf numFmtId="0" fontId="8" fillId="0" borderId="5" xfId="1" applyFont="1" applyBorder="1" applyAlignment="1" applyProtection="1">
      <alignment horizontal="right" vertical="center"/>
      <protection locked="0"/>
    </xf>
    <xf numFmtId="0" fontId="8" fillId="0" borderId="6" xfId="1" applyFont="1" applyBorder="1" applyAlignment="1" applyProtection="1">
      <alignment vertical="center"/>
      <protection locked="0"/>
    </xf>
    <xf numFmtId="0" fontId="8" fillId="0" borderId="11" xfId="1" applyFont="1" applyBorder="1" applyAlignment="1" applyProtection="1">
      <alignment horizontal="center" vertical="center"/>
      <protection locked="0"/>
    </xf>
    <xf numFmtId="0" fontId="8" fillId="0" borderId="10" xfId="1" applyFont="1" applyBorder="1" applyAlignment="1" applyProtection="1">
      <alignment vertical="center"/>
      <protection locked="0"/>
    </xf>
    <xf numFmtId="0" fontId="2" fillId="0" borderId="11" xfId="1" applyFont="1" applyBorder="1" applyAlignment="1" applyProtection="1">
      <alignment horizontal="center" vertical="center"/>
      <protection locked="0"/>
    </xf>
    <xf numFmtId="0" fontId="2" fillId="0" borderId="7" xfId="1" applyFont="1" applyBorder="1" applyAlignment="1" applyProtection="1">
      <alignment horizontal="center" vertical="center"/>
      <protection locked="0"/>
    </xf>
    <xf numFmtId="0" fontId="2" fillId="0" borderId="8" xfId="1" applyFont="1" applyBorder="1" applyAlignment="1" applyProtection="1">
      <alignment vertical="center"/>
      <protection locked="0"/>
    </xf>
    <xf numFmtId="0" fontId="2" fillId="0" borderId="8" xfId="1" applyFont="1" applyBorder="1" applyAlignment="1" applyProtection="1">
      <alignment horizontal="right" vertical="center"/>
      <protection locked="0"/>
    </xf>
    <xf numFmtId="0" fontId="2" fillId="0" borderId="9" xfId="1" applyFont="1" applyBorder="1" applyAlignment="1" applyProtection="1">
      <alignment vertical="center"/>
      <protection locked="0"/>
    </xf>
    <xf numFmtId="0" fontId="2" fillId="0" borderId="4" xfId="1" applyFont="1" applyBorder="1" applyAlignment="1" applyProtection="1">
      <alignment horizontal="center" vertical="center"/>
      <protection locked="0"/>
    </xf>
    <xf numFmtId="0" fontId="2" fillId="0" borderId="5" xfId="1" applyFont="1" applyBorder="1" applyAlignment="1" applyProtection="1">
      <alignment vertical="center"/>
      <protection locked="0"/>
    </xf>
    <xf numFmtId="0" fontId="2" fillId="0" borderId="5" xfId="1" applyFont="1" applyBorder="1" applyAlignment="1" applyProtection="1">
      <alignment horizontal="right" vertical="center"/>
      <protection locked="0"/>
    </xf>
    <xf numFmtId="0" fontId="2" fillId="0" borderId="6" xfId="1" applyFont="1" applyBorder="1" applyAlignment="1" applyProtection="1">
      <alignment vertical="center"/>
      <protection locked="0"/>
    </xf>
    <xf numFmtId="0" fontId="7" fillId="0" borderId="8" xfId="1" applyFont="1" applyBorder="1" applyAlignment="1" applyProtection="1">
      <alignment vertical="center"/>
      <protection locked="0"/>
    </xf>
    <xf numFmtId="0" fontId="0" fillId="4" borderId="0" xfId="0" applyFill="1"/>
    <xf numFmtId="0" fontId="7" fillId="4" borderId="0" xfId="0" applyFont="1" applyFill="1"/>
    <xf numFmtId="0" fontId="20" fillId="0" borderId="0" xfId="4"/>
    <xf numFmtId="0" fontId="0" fillId="4" borderId="0" xfId="0" quotePrefix="1" applyFill="1"/>
    <xf numFmtId="0" fontId="21" fillId="4" borderId="0" xfId="0" applyFont="1" applyFill="1"/>
    <xf numFmtId="167" fontId="5" fillId="3" borderId="12" xfId="1" applyNumberFormat="1" applyFont="1" applyFill="1" applyBorder="1" applyAlignment="1" applyProtection="1">
      <alignment vertical="center"/>
      <protection locked="0"/>
    </xf>
    <xf numFmtId="165" fontId="5" fillId="3" borderId="12" xfId="1" applyNumberFormat="1" applyFont="1" applyFill="1" applyBorder="1" applyAlignment="1" applyProtection="1">
      <alignment vertical="center"/>
      <protection locked="0"/>
    </xf>
    <xf numFmtId="0" fontId="3" fillId="4" borderId="0" xfId="1" applyFont="1" applyFill="1" applyAlignment="1">
      <alignment horizontal="left" vertical="center"/>
    </xf>
    <xf numFmtId="0" fontId="5" fillId="0" borderId="0" xfId="0" applyFont="1"/>
    <xf numFmtId="0" fontId="5" fillId="0" borderId="0" xfId="1" quotePrefix="1" applyFont="1" applyAlignment="1">
      <alignment horizontal="left" vertical="center" wrapText="1"/>
    </xf>
    <xf numFmtId="0" fontId="5" fillId="0" borderId="0" xfId="1" applyFont="1" applyAlignment="1">
      <alignment vertical="center" wrapText="1"/>
    </xf>
    <xf numFmtId="0" fontId="5" fillId="2" borderId="12" xfId="0" applyFont="1" applyFill="1" applyBorder="1" applyProtection="1">
      <protection locked="0"/>
    </xf>
    <xf numFmtId="0" fontId="5" fillId="2" borderId="12" xfId="0" applyFont="1" applyFill="1" applyBorder="1"/>
    <xf numFmtId="0" fontId="3" fillId="0" borderId="0" xfId="2" applyFont="1" applyAlignment="1">
      <alignment horizontal="center" vertical="center" wrapText="1"/>
    </xf>
    <xf numFmtId="0" fontId="5" fillId="2" borderId="1" xfId="1" applyFont="1" applyFill="1" applyBorder="1" applyAlignment="1" applyProtection="1">
      <alignment horizontal="left" vertical="center"/>
      <protection locked="0"/>
    </xf>
    <xf numFmtId="0" fontId="5" fillId="2" borderId="2" xfId="1" applyFont="1" applyFill="1" applyBorder="1" applyAlignment="1" applyProtection="1">
      <alignment horizontal="left" vertical="center"/>
      <protection locked="0"/>
    </xf>
    <xf numFmtId="0" fontId="5" fillId="2" borderId="3" xfId="1" applyFont="1" applyFill="1" applyBorder="1" applyAlignment="1" applyProtection="1">
      <alignment horizontal="left" vertical="center"/>
      <protection locked="0"/>
    </xf>
    <xf numFmtId="0" fontId="7" fillId="0" borderId="7" xfId="1" applyFont="1" applyBorder="1" applyAlignment="1">
      <alignment horizontal="left" vertical="center" wrapText="1"/>
    </xf>
    <xf numFmtId="0" fontId="7" fillId="0" borderId="8" xfId="1" applyFont="1" applyBorder="1" applyAlignment="1">
      <alignment horizontal="left" vertical="center" wrapText="1"/>
    </xf>
    <xf numFmtId="0" fontId="5" fillId="4" borderId="0" xfId="1" applyFont="1" applyFill="1" applyAlignment="1" applyProtection="1">
      <alignment horizontal="left" vertical="center"/>
      <protection locked="0"/>
    </xf>
    <xf numFmtId="0" fontId="5" fillId="4" borderId="0" xfId="0" applyFont="1" applyFill="1" applyBorder="1"/>
    <xf numFmtId="0" fontId="3" fillId="0" borderId="13" xfId="1" applyFont="1" applyBorder="1" applyAlignment="1" applyProtection="1">
      <alignment horizontal="center"/>
      <protection locked="0"/>
    </xf>
    <xf numFmtId="3" fontId="5" fillId="0" borderId="14" xfId="1" applyNumberFormat="1" applyFont="1" applyBorder="1" applyAlignment="1">
      <alignment vertical="center"/>
    </xf>
    <xf numFmtId="3" fontId="5" fillId="0" borderId="14" xfId="1" applyNumberFormat="1" applyFont="1" applyBorder="1" applyAlignment="1" applyProtection="1">
      <alignment vertical="center"/>
      <protection locked="0"/>
    </xf>
    <xf numFmtId="3" fontId="5" fillId="4" borderId="14" xfId="1" applyNumberFormat="1" applyFont="1" applyFill="1" applyBorder="1" applyAlignment="1">
      <alignment vertical="center"/>
    </xf>
    <xf numFmtId="3" fontId="3" fillId="4" borderId="14" xfId="1" applyNumberFormat="1" applyFont="1" applyFill="1" applyBorder="1" applyAlignment="1">
      <alignment vertical="center"/>
    </xf>
    <xf numFmtId="3" fontId="5" fillId="4" borderId="15" xfId="1" applyNumberFormat="1" applyFont="1" applyFill="1" applyBorder="1" applyAlignment="1">
      <alignment vertical="center"/>
    </xf>
    <xf numFmtId="4" fontId="5" fillId="0" borderId="14" xfId="1" applyNumberFormat="1" applyFont="1" applyBorder="1" applyAlignment="1">
      <alignment vertical="center"/>
    </xf>
    <xf numFmtId="4" fontId="5" fillId="0" borderId="14" xfId="1" applyNumberFormat="1" applyFont="1" applyBorder="1" applyAlignment="1" applyProtection="1">
      <alignment vertical="center"/>
      <protection locked="0"/>
    </xf>
    <xf numFmtId="4" fontId="5" fillId="4" borderId="14" xfId="1" applyNumberFormat="1" applyFont="1" applyFill="1" applyBorder="1" applyAlignment="1">
      <alignment vertical="center"/>
    </xf>
    <xf numFmtId="4" fontId="5" fillId="4" borderId="14" xfId="1" applyNumberFormat="1" applyFont="1" applyFill="1" applyBorder="1" applyAlignment="1" applyProtection="1">
      <alignment vertical="center"/>
      <protection locked="0"/>
    </xf>
    <xf numFmtId="4" fontId="5" fillId="4" borderId="15" xfId="1" applyNumberFormat="1" applyFont="1" applyFill="1" applyBorder="1" applyAlignment="1">
      <alignment vertical="center"/>
    </xf>
    <xf numFmtId="170" fontId="5" fillId="0" borderId="14" xfId="1" applyNumberFormat="1" applyFont="1" applyBorder="1" applyAlignment="1">
      <alignment horizontal="right" vertical="center"/>
    </xf>
    <xf numFmtId="170" fontId="5" fillId="0" borderId="14" xfId="1" applyNumberFormat="1" applyFont="1" applyBorder="1" applyAlignment="1" applyProtection="1">
      <alignment horizontal="right" vertical="center"/>
      <protection locked="0"/>
    </xf>
    <xf numFmtId="170" fontId="5" fillId="4" borderId="14" xfId="1" applyNumberFormat="1" applyFont="1" applyFill="1" applyBorder="1" applyAlignment="1">
      <alignment horizontal="right" vertical="center"/>
    </xf>
    <xf numFmtId="170" fontId="5" fillId="4" borderId="14" xfId="1" applyNumberFormat="1" applyFont="1" applyFill="1" applyBorder="1" applyAlignment="1" applyProtection="1">
      <alignment horizontal="right" vertical="center"/>
      <protection locked="0"/>
    </xf>
    <xf numFmtId="170" fontId="5" fillId="4" borderId="15" xfId="1" applyNumberFormat="1" applyFont="1" applyFill="1" applyBorder="1" applyAlignment="1">
      <alignment horizontal="right" vertical="center"/>
    </xf>
    <xf numFmtId="0" fontId="3" fillId="0" borderId="13" xfId="1" applyFont="1" applyBorder="1" applyAlignment="1" applyProtection="1">
      <alignment vertical="center"/>
      <protection locked="0"/>
    </xf>
    <xf numFmtId="169" fontId="5" fillId="0" borderId="14" xfId="1" applyNumberFormat="1" applyFont="1" applyBorder="1" applyAlignment="1" applyProtection="1">
      <alignment vertical="center"/>
      <protection locked="0"/>
    </xf>
    <xf numFmtId="169" fontId="5" fillId="0" borderId="14" xfId="1" applyNumberFormat="1" applyFont="1" applyBorder="1" applyAlignment="1">
      <alignment vertical="center"/>
    </xf>
    <xf numFmtId="169" fontId="5" fillId="4" borderId="14" xfId="1" applyNumberFormat="1" applyFont="1" applyFill="1" applyBorder="1" applyAlignment="1" applyProtection="1">
      <alignment vertical="center"/>
      <protection locked="0"/>
    </xf>
    <xf numFmtId="169" fontId="5" fillId="4" borderId="14" xfId="1" applyNumberFormat="1" applyFont="1" applyFill="1" applyBorder="1" applyAlignment="1">
      <alignment vertical="center"/>
    </xf>
    <xf numFmtId="169" fontId="5" fillId="4" borderId="14" xfId="1" applyNumberFormat="1" applyFont="1" applyFill="1" applyBorder="1" applyAlignment="1" applyProtection="1">
      <alignment horizontal="right" vertical="center"/>
      <protection locked="0"/>
    </xf>
    <xf numFmtId="169" fontId="5" fillId="4" borderId="15" xfId="1" applyNumberFormat="1" applyFont="1" applyFill="1" applyBorder="1" applyAlignment="1">
      <alignment vertical="center"/>
    </xf>
    <xf numFmtId="0" fontId="3" fillId="0" borderId="15" xfId="1" applyFont="1" applyBorder="1" applyAlignment="1" applyProtection="1">
      <alignment horizontal="center"/>
      <protection locked="0"/>
    </xf>
    <xf numFmtId="0" fontId="3" fillId="0" borderId="15" xfId="1" applyFont="1" applyBorder="1" applyAlignment="1" applyProtection="1">
      <alignment vertical="center"/>
      <protection locked="0"/>
    </xf>
    <xf numFmtId="2" fontId="5" fillId="3" borderId="12" xfId="1" applyNumberFormat="1" applyFont="1" applyFill="1" applyBorder="1" applyAlignment="1" applyProtection="1">
      <alignment vertical="center"/>
      <protection locked="0"/>
    </xf>
    <xf numFmtId="167" fontId="5" fillId="4" borderId="0" xfId="1" applyNumberFormat="1" applyFont="1" applyFill="1" applyBorder="1" applyAlignment="1" applyProtection="1">
      <alignment vertical="center"/>
      <protection locked="0"/>
    </xf>
  </cellXfs>
  <cellStyles count="5">
    <cellStyle name="Hyperlink" xfId="4" builtinId="8"/>
    <cellStyle name="Normal" xfId="0" builtinId="0"/>
    <cellStyle name="Normal 3" xfId="3" xr:uid="{D447FD7B-4858-4217-98C0-2371DEBBA7FD}"/>
    <cellStyle name="Normal_346_0008 Sizing Sheets for PSV Calculations" xfId="1" xr:uid="{CD844C56-3050-4B5F-BBD3-6604DA1EB121}"/>
    <cellStyle name="Normal_Copy of 346_0008 Sizing Sheets for PSV Calculations" xfId="2" xr:uid="{6CF81970-9017-4693-B40C-FC02F9BF3F2B}"/>
  </cellStyles>
  <dxfs count="7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strike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strike val="0"/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CCE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6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6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7" Type="http://schemas.openxmlformats.org/officeDocument/2006/relationships/image" Target="../media/image18.png"/><Relationship Id="rId2" Type="http://schemas.openxmlformats.org/officeDocument/2006/relationships/image" Target="../media/image13.png"/><Relationship Id="rId1" Type="http://schemas.openxmlformats.org/officeDocument/2006/relationships/image" Target="../media/image6.jpeg"/><Relationship Id="rId6" Type="http://schemas.openxmlformats.org/officeDocument/2006/relationships/image" Target="../media/image17.png"/><Relationship Id="rId5" Type="http://schemas.openxmlformats.org/officeDocument/2006/relationships/image" Target="../media/image16.png"/><Relationship Id="rId4" Type="http://schemas.openxmlformats.org/officeDocument/2006/relationships/image" Target="../media/image15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25</xdr:row>
      <xdr:rowOff>114300</xdr:rowOff>
    </xdr:from>
    <xdr:to>
      <xdr:col>8</xdr:col>
      <xdr:colOff>400050</xdr:colOff>
      <xdr:row>47</xdr:row>
      <xdr:rowOff>21353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BAF2046-1A87-670B-45E4-4242E96D7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0" y="2343150"/>
          <a:ext cx="4583430" cy="3688478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54</xdr:row>
      <xdr:rowOff>1</xdr:rowOff>
    </xdr:from>
    <xdr:to>
      <xdr:col>11</xdr:col>
      <xdr:colOff>593261</xdr:colOff>
      <xdr:row>67</xdr:row>
      <xdr:rowOff>76201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C7D8D62-995B-79E3-A8E7-591590FCBD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1" y="7200901"/>
          <a:ext cx="6689260" cy="2305050"/>
        </a:xfrm>
        <a:prstGeom prst="rect">
          <a:avLst/>
        </a:prstGeom>
      </xdr:spPr>
    </xdr:pic>
    <xdr:clientData/>
  </xdr:twoCellAnchor>
  <xdr:twoCellAnchor editAs="oneCell">
    <xdr:from>
      <xdr:col>3</xdr:col>
      <xdr:colOff>390525</xdr:colOff>
      <xdr:row>0</xdr:row>
      <xdr:rowOff>81915</xdr:rowOff>
    </xdr:from>
    <xdr:to>
      <xdr:col>4</xdr:col>
      <xdr:colOff>515985</xdr:colOff>
      <xdr:row>5</xdr:row>
      <xdr:rowOff>64770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08C24CE-6A1E-4FEB-B587-B670742D9A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19325" y="81915"/>
          <a:ext cx="735060" cy="843915"/>
        </a:xfrm>
        <a:prstGeom prst="rect">
          <a:avLst/>
        </a:prstGeom>
      </xdr:spPr>
    </xdr:pic>
    <xdr:clientData/>
  </xdr:twoCellAnchor>
  <xdr:twoCellAnchor editAs="oneCell">
    <xdr:from>
      <xdr:col>4</xdr:col>
      <xdr:colOff>339090</xdr:colOff>
      <xdr:row>0</xdr:row>
      <xdr:rowOff>24766</xdr:rowOff>
    </xdr:from>
    <xdr:to>
      <xdr:col>11</xdr:col>
      <xdr:colOff>373188</xdr:colOff>
      <xdr:row>5</xdr:row>
      <xdr:rowOff>152400</xdr:rowOff>
    </xdr:to>
    <xdr:pic>
      <xdr:nvPicPr>
        <xdr:cNvPr id="5" name="Picture 4" descr="Image of HyRAM logo transparent">
          <a:extLst>
            <a:ext uri="{FF2B5EF4-FFF2-40B4-BE49-F238E27FC236}">
              <a16:creationId xmlns:a16="http://schemas.microsoft.com/office/drawing/2014/main" id="{B7ECEB6A-5FCA-A1B0-0DF5-64DFE919D1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77490" y="24766"/>
          <a:ext cx="4301298" cy="9848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5</xdr:row>
          <xdr:rowOff>19050</xdr:rowOff>
        </xdr:from>
        <xdr:to>
          <xdr:col>10</xdr:col>
          <xdr:colOff>542925</xdr:colOff>
          <xdr:row>7</xdr:row>
          <xdr:rowOff>28575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Single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7</xdr:row>
          <xdr:rowOff>76200</xdr:rowOff>
        </xdr:from>
        <xdr:to>
          <xdr:col>10</xdr:col>
          <xdr:colOff>542925</xdr:colOff>
          <xdr:row>9</xdr:row>
          <xdr:rowOff>9525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Two Page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28575</xdr:colOff>
      <xdr:row>0</xdr:row>
      <xdr:rowOff>38100</xdr:rowOff>
    </xdr:from>
    <xdr:to>
      <xdr:col>2</xdr:col>
      <xdr:colOff>415582</xdr:colOff>
      <xdr:row>0</xdr:row>
      <xdr:rowOff>1062990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656F54C-DF27-4968-8125-6B8FF41449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8100"/>
          <a:ext cx="882307" cy="1024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628650</xdr:colOff>
          <xdr:row>11</xdr:row>
          <xdr:rowOff>114300</xdr:rowOff>
        </xdr:from>
        <xdr:to>
          <xdr:col>10</xdr:col>
          <xdr:colOff>19050</xdr:colOff>
          <xdr:row>14</xdr:row>
          <xdr:rowOff>47625</xdr:rowOff>
        </xdr:to>
        <xdr:sp macro="" textlink="">
          <xdr:nvSpPr>
            <xdr:cNvPr id="7176" name="CommandButton1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1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31</xdr:row>
      <xdr:rowOff>0</xdr:rowOff>
    </xdr:from>
    <xdr:to>
      <xdr:col>10</xdr:col>
      <xdr:colOff>316622</xdr:colOff>
      <xdr:row>59</xdr:row>
      <xdr:rowOff>143645</xdr:rowOff>
    </xdr:to>
    <xdr:pic>
      <xdr:nvPicPr>
        <xdr:cNvPr id="5" name="Overpressure">
          <a:extLst>
            <a:ext uri="{FF2B5EF4-FFF2-40B4-BE49-F238E27FC236}">
              <a16:creationId xmlns:a16="http://schemas.microsoft.com/office/drawing/2014/main" id="{86472F24-2B96-0A21-FC2B-1E698F2618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4777740"/>
          <a:ext cx="5399162" cy="419748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68</xdr:row>
      <xdr:rowOff>0</xdr:rowOff>
    </xdr:from>
    <xdr:to>
      <xdr:col>10</xdr:col>
      <xdr:colOff>293000</xdr:colOff>
      <xdr:row>97</xdr:row>
      <xdr:rowOff>21725</xdr:rowOff>
    </xdr:to>
    <xdr:pic>
      <xdr:nvPicPr>
        <xdr:cNvPr id="8" name="Impulse">
          <a:extLst>
            <a:ext uri="{FF2B5EF4-FFF2-40B4-BE49-F238E27FC236}">
              <a16:creationId xmlns:a16="http://schemas.microsoft.com/office/drawing/2014/main" id="{CD157594-807F-D3AD-83E4-7ED17D99CF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0134600"/>
          <a:ext cx="5375540" cy="420510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5</xdr:row>
          <xdr:rowOff>19050</xdr:rowOff>
        </xdr:from>
        <xdr:to>
          <xdr:col>10</xdr:col>
          <xdr:colOff>542925</xdr:colOff>
          <xdr:row>7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Single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7</xdr:row>
          <xdr:rowOff>76200</xdr:rowOff>
        </xdr:from>
        <xdr:to>
          <xdr:col>10</xdr:col>
          <xdr:colOff>542925</xdr:colOff>
          <xdr:row>9</xdr:row>
          <xdr:rowOff>9525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Two Page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28575</xdr:colOff>
      <xdr:row>0</xdr:row>
      <xdr:rowOff>38100</xdr:rowOff>
    </xdr:from>
    <xdr:to>
      <xdr:col>2</xdr:col>
      <xdr:colOff>415582</xdr:colOff>
      <xdr:row>0</xdr:row>
      <xdr:rowOff>1062990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20D9BBF-2558-4496-95C0-47CBD736BF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" y="38100"/>
          <a:ext cx="903262" cy="1024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590550</xdr:colOff>
          <xdr:row>12</xdr:row>
          <xdr:rowOff>38100</xdr:rowOff>
        </xdr:from>
        <xdr:to>
          <xdr:col>10</xdr:col>
          <xdr:colOff>342900</xdr:colOff>
          <xdr:row>15</xdr:row>
          <xdr:rowOff>66675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Flame analysis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31</xdr:row>
      <xdr:rowOff>0</xdr:rowOff>
    </xdr:from>
    <xdr:to>
      <xdr:col>9</xdr:col>
      <xdr:colOff>155838</xdr:colOff>
      <xdr:row>60</xdr:row>
      <xdr:rowOff>72017</xdr:rowOff>
    </xdr:to>
    <xdr:pic>
      <xdr:nvPicPr>
        <xdr:cNvPr id="5" name="Flame heat flux">
          <a:extLst>
            <a:ext uri="{FF2B5EF4-FFF2-40B4-BE49-F238E27FC236}">
              <a16:creationId xmlns:a16="http://schemas.microsoft.com/office/drawing/2014/main" id="{60150135-4156-27A0-0A9D-CA43F5C843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4777740"/>
          <a:ext cx="4682118" cy="427063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67</xdr:row>
      <xdr:rowOff>0</xdr:rowOff>
    </xdr:from>
    <xdr:to>
      <xdr:col>9</xdr:col>
      <xdr:colOff>60969</xdr:colOff>
      <xdr:row>97</xdr:row>
      <xdr:rowOff>25155</xdr:rowOff>
    </xdr:to>
    <xdr:pic>
      <xdr:nvPicPr>
        <xdr:cNvPr id="8" name="Flame temperature">
          <a:extLst>
            <a:ext uri="{FF2B5EF4-FFF2-40B4-BE49-F238E27FC236}">
              <a16:creationId xmlns:a16="http://schemas.microsoft.com/office/drawing/2014/main" id="{DCC965D4-C674-E4F6-BD4B-484F7D18FE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9989820"/>
          <a:ext cx="4587249" cy="435331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5</xdr:row>
          <xdr:rowOff>19050</xdr:rowOff>
        </xdr:from>
        <xdr:to>
          <xdr:col>10</xdr:col>
          <xdr:colOff>542925</xdr:colOff>
          <xdr:row>7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Single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7</xdr:row>
          <xdr:rowOff>76200</xdr:rowOff>
        </xdr:from>
        <xdr:to>
          <xdr:col>10</xdr:col>
          <xdr:colOff>542925</xdr:colOff>
          <xdr:row>9</xdr:row>
          <xdr:rowOff>9525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Two Page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28575</xdr:colOff>
      <xdr:row>0</xdr:row>
      <xdr:rowOff>38100</xdr:rowOff>
    </xdr:from>
    <xdr:to>
      <xdr:col>2</xdr:col>
      <xdr:colOff>415582</xdr:colOff>
      <xdr:row>0</xdr:row>
      <xdr:rowOff>1062990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938DDE0-C6B1-4BA1-92E2-F7FC87798C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" y="38100"/>
          <a:ext cx="903262" cy="1024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11</xdr:row>
          <xdr:rowOff>133350</xdr:rowOff>
        </xdr:from>
        <xdr:to>
          <xdr:col>10</xdr:col>
          <xdr:colOff>247650</xdr:colOff>
          <xdr:row>14</xdr:row>
          <xdr:rowOff>57150</xdr:rowOff>
        </xdr:to>
        <xdr:sp macro="" textlink="">
          <xdr:nvSpPr>
            <xdr:cNvPr id="3078" name="CommandButton1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31</xdr:row>
      <xdr:rowOff>0</xdr:rowOff>
    </xdr:from>
    <xdr:to>
      <xdr:col>11</xdr:col>
      <xdr:colOff>142886</xdr:colOff>
      <xdr:row>60</xdr:row>
      <xdr:rowOff>124976</xdr:rowOff>
    </xdr:to>
    <xdr:pic>
      <xdr:nvPicPr>
        <xdr:cNvPr id="4" name="Jet Plume">
          <a:extLst>
            <a:ext uri="{FF2B5EF4-FFF2-40B4-BE49-F238E27FC236}">
              <a16:creationId xmlns:a16="http://schemas.microsoft.com/office/drawing/2014/main" id="{A4AF1F55-8E19-3BEC-7195-04FABA3086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4777740"/>
          <a:ext cx="5781686" cy="432359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5</xdr:row>
          <xdr:rowOff>19050</xdr:rowOff>
        </xdr:from>
        <xdr:to>
          <xdr:col>10</xdr:col>
          <xdr:colOff>542925</xdr:colOff>
          <xdr:row>7</xdr:row>
          <xdr:rowOff>28575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Single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7</xdr:row>
          <xdr:rowOff>76200</xdr:rowOff>
        </xdr:from>
        <xdr:to>
          <xdr:col>10</xdr:col>
          <xdr:colOff>542925</xdr:colOff>
          <xdr:row>9</xdr:row>
          <xdr:rowOff>9525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Two Page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28575</xdr:colOff>
      <xdr:row>0</xdr:row>
      <xdr:rowOff>38100</xdr:rowOff>
    </xdr:from>
    <xdr:to>
      <xdr:col>2</xdr:col>
      <xdr:colOff>415582</xdr:colOff>
      <xdr:row>0</xdr:row>
      <xdr:rowOff>1062990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9AE47A1-9EC6-4DE8-B62B-080D336DFA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8100"/>
          <a:ext cx="882307" cy="1024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390525</xdr:colOff>
          <xdr:row>13</xdr:row>
          <xdr:rowOff>95250</xdr:rowOff>
        </xdr:from>
        <xdr:to>
          <xdr:col>10</xdr:col>
          <xdr:colOff>142875</xdr:colOff>
          <xdr:row>16</xdr:row>
          <xdr:rowOff>95250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confined overpressure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222418</xdr:colOff>
      <xdr:row>37</xdr:row>
      <xdr:rowOff>114300</xdr:rowOff>
    </xdr:from>
    <xdr:to>
      <xdr:col>9</xdr:col>
      <xdr:colOff>443835</xdr:colOff>
      <xdr:row>60</xdr:row>
      <xdr:rowOff>123226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DD9B7DB-3652-5085-50F0-A1A13AED1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4818" y="5715000"/>
          <a:ext cx="4732457" cy="329695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65</xdr:row>
      <xdr:rowOff>1</xdr:rowOff>
    </xdr:from>
    <xdr:to>
      <xdr:col>10</xdr:col>
      <xdr:colOff>44968</xdr:colOff>
      <xdr:row>91</xdr:row>
      <xdr:rowOff>119032</xdr:rowOff>
    </xdr:to>
    <xdr:pic>
      <xdr:nvPicPr>
        <xdr:cNvPr id="4" name="Overpressure">
          <a:extLst>
            <a:ext uri="{FF2B5EF4-FFF2-40B4-BE49-F238E27FC236}">
              <a16:creationId xmlns:a16="http://schemas.microsoft.com/office/drawing/2014/main" id="{4575987E-A2DA-30B0-4BDA-433230C7D2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9700261"/>
          <a:ext cx="4784608" cy="386807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92</xdr:row>
      <xdr:rowOff>0</xdr:rowOff>
    </xdr:from>
    <xdr:to>
      <xdr:col>10</xdr:col>
      <xdr:colOff>40548</xdr:colOff>
      <xdr:row>116</xdr:row>
      <xdr:rowOff>122384</xdr:rowOff>
    </xdr:to>
    <xdr:pic>
      <xdr:nvPicPr>
        <xdr:cNvPr id="8" name="Layer">
          <a:extLst>
            <a:ext uri="{FF2B5EF4-FFF2-40B4-BE49-F238E27FC236}">
              <a16:creationId xmlns:a16="http://schemas.microsoft.com/office/drawing/2014/main" id="{7E99BD74-7451-C5D4-E97B-5E29C218D1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13594080"/>
          <a:ext cx="4780188" cy="3597104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119</xdr:row>
      <xdr:rowOff>152399</xdr:rowOff>
    </xdr:from>
    <xdr:to>
      <xdr:col>9</xdr:col>
      <xdr:colOff>444256</xdr:colOff>
      <xdr:row>143</xdr:row>
      <xdr:rowOff>25914</xdr:rowOff>
    </xdr:to>
    <xdr:pic>
      <xdr:nvPicPr>
        <xdr:cNvPr id="11" name="Trajectory">
          <a:extLst>
            <a:ext uri="{FF2B5EF4-FFF2-40B4-BE49-F238E27FC236}">
              <a16:creationId xmlns:a16="http://schemas.microsoft.com/office/drawing/2014/main" id="{DD7F71F0-FFC5-64E7-BF5D-04C8DC2021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1" y="17655539"/>
          <a:ext cx="4627635" cy="370637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144</xdr:row>
      <xdr:rowOff>0</xdr:rowOff>
    </xdr:from>
    <xdr:to>
      <xdr:col>9</xdr:col>
      <xdr:colOff>494242</xdr:colOff>
      <xdr:row>167</xdr:row>
      <xdr:rowOff>101886</xdr:rowOff>
    </xdr:to>
    <xdr:pic>
      <xdr:nvPicPr>
        <xdr:cNvPr id="13" name="Mass">
          <a:extLst>
            <a:ext uri="{FF2B5EF4-FFF2-40B4-BE49-F238E27FC236}">
              <a16:creationId xmlns:a16="http://schemas.microsoft.com/office/drawing/2014/main" id="{D9EF1A6C-DD3B-3DB7-B923-4B524535B1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21496020"/>
          <a:ext cx="4677622" cy="378234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170</xdr:row>
      <xdr:rowOff>160016</xdr:rowOff>
    </xdr:from>
    <xdr:to>
      <xdr:col>9</xdr:col>
      <xdr:colOff>67446</xdr:colOff>
      <xdr:row>215</xdr:row>
      <xdr:rowOff>35214</xdr:rowOff>
    </xdr:to>
    <xdr:pic>
      <xdr:nvPicPr>
        <xdr:cNvPr id="17" name="Blowdown">
          <a:extLst>
            <a:ext uri="{FF2B5EF4-FFF2-40B4-BE49-F238E27FC236}">
              <a16:creationId xmlns:a16="http://schemas.microsoft.com/office/drawing/2014/main" id="{A3688DFF-7B85-5789-CD6D-D5FA75662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25816556"/>
          <a:ext cx="4593726" cy="707609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5</xdr:row>
          <xdr:rowOff>19050</xdr:rowOff>
        </xdr:from>
        <xdr:to>
          <xdr:col>10</xdr:col>
          <xdr:colOff>542925</xdr:colOff>
          <xdr:row>7</xdr:row>
          <xdr:rowOff>28575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Single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7</xdr:row>
          <xdr:rowOff>76200</xdr:rowOff>
        </xdr:from>
        <xdr:to>
          <xdr:col>10</xdr:col>
          <xdr:colOff>542925</xdr:colOff>
          <xdr:row>9</xdr:row>
          <xdr:rowOff>9525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Two Page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28575</xdr:colOff>
      <xdr:row>0</xdr:row>
      <xdr:rowOff>38100</xdr:rowOff>
    </xdr:from>
    <xdr:to>
      <xdr:col>2</xdr:col>
      <xdr:colOff>415582</xdr:colOff>
      <xdr:row>0</xdr:row>
      <xdr:rowOff>1062990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67F0144-0CF4-4DD5-9720-F7B0B8D9D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" y="38100"/>
          <a:ext cx="880402" cy="1024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371475</xdr:colOff>
          <xdr:row>13</xdr:row>
          <xdr:rowOff>104775</xdr:rowOff>
        </xdr:from>
        <xdr:to>
          <xdr:col>10</xdr:col>
          <xdr:colOff>133350</xdr:colOff>
          <xdr:row>16</xdr:row>
          <xdr:rowOff>104775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5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blowdown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66</xdr:row>
      <xdr:rowOff>72390</xdr:rowOff>
    </xdr:from>
    <xdr:to>
      <xdr:col>9</xdr:col>
      <xdr:colOff>71485</xdr:colOff>
      <xdr:row>111</xdr:row>
      <xdr:rowOff>35218</xdr:rowOff>
    </xdr:to>
    <xdr:pic>
      <xdr:nvPicPr>
        <xdr:cNvPr id="22" name="Blowdown">
          <a:extLst>
            <a:ext uri="{FF2B5EF4-FFF2-40B4-BE49-F238E27FC236}">
              <a16:creationId xmlns:a16="http://schemas.microsoft.com/office/drawing/2014/main" id="{2689B063-7966-5945-DF86-7021237F2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9854565"/>
          <a:ext cx="4586335" cy="724945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dersAndreasen\Documents\GitHub\minithermo\excel\ORS_PSV_MASTER.xlsm" TargetMode="External"/><Relationship Id="rId1" Type="http://schemas.openxmlformats.org/officeDocument/2006/relationships/externalLinkPath" Target="/Users/AndersAndreasen/Documents/GitHub/minithermo/excel/ORS_PSV_MASTE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Documents%20and%20Settings\cts\Local%20Settings\Temporary%20Internet%20Files\Copy%20of%20346_0008%20Sizing%20Sheets%20for%20PSV%20Calculation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RONTPAGE"/>
      <sheetName val="PSV_SUMMARY"/>
      <sheetName val="PSV_CASES"/>
      <sheetName val="PSV_GAS"/>
      <sheetName val="PSV_LIQUID"/>
      <sheetName val="PSV_FIRE"/>
      <sheetName val="PSV_GFC"/>
      <sheetName val="PSV_HEM"/>
      <sheetName val="PSV_LHE"/>
      <sheetName val="PSV_NOTES"/>
      <sheetName val="MANUAL"/>
      <sheetName val="xlwings.conf"/>
      <sheetName val="PURE_COMPONENTS"/>
      <sheetName val="PSEUDO_COMPONENTS"/>
      <sheetName val="ORS_PSV_MASTER"/>
    </sheetNames>
    <definedNames>
      <definedName name="PrintSinglePage"/>
      <definedName name="PrintTwoPage"/>
    </definedNames>
    <sheetDataSet>
      <sheetData sheetId="0">
        <row r="3">
          <cell r="A3" t="str">
            <v>Project title</v>
          </cell>
        </row>
        <row r="6">
          <cell r="A6" t="str">
            <v>P&amp;ID</v>
          </cell>
        </row>
        <row r="7">
          <cell r="A7" t="str">
            <v>Equipment</v>
          </cell>
        </row>
        <row r="56">
          <cell r="A56" t="str">
            <v>ORS PSV calculation master DRAFT</v>
          </cell>
        </row>
      </sheetData>
      <sheetData sheetId="1">
        <row r="35">
          <cell r="G35" t="str">
            <v>Conventional</v>
          </cell>
        </row>
        <row r="37">
          <cell r="K37" t="str">
            <v>G</v>
          </cell>
        </row>
        <row r="40">
          <cell r="K40">
            <v>324.51547999999997</v>
          </cell>
        </row>
        <row r="44">
          <cell r="G44" t="str">
            <v>Yes</v>
          </cell>
        </row>
        <row r="64">
          <cell r="C64" t="str">
            <v>None</v>
          </cell>
          <cell r="D64"/>
        </row>
        <row r="65">
          <cell r="C65" t="str">
            <v>Custom</v>
          </cell>
          <cell r="D65">
            <v>1.3950027900055801</v>
          </cell>
        </row>
        <row r="66">
          <cell r="C66" t="str">
            <v>D</v>
          </cell>
          <cell r="D66">
            <v>0.11</v>
          </cell>
        </row>
        <row r="67">
          <cell r="C67" t="str">
            <v>E</v>
          </cell>
          <cell r="D67">
            <v>0.19600000000000001</v>
          </cell>
        </row>
        <row r="68">
          <cell r="C68" t="str">
            <v>F</v>
          </cell>
          <cell r="D68">
            <v>0.307</v>
          </cell>
        </row>
        <row r="69">
          <cell r="C69" t="str">
            <v>G</v>
          </cell>
          <cell r="D69">
            <v>0.503</v>
          </cell>
        </row>
        <row r="70">
          <cell r="C70" t="str">
            <v>H</v>
          </cell>
          <cell r="D70">
            <v>0.78500000000000003</v>
          </cell>
        </row>
        <row r="71">
          <cell r="C71" t="str">
            <v>J</v>
          </cell>
          <cell r="D71">
            <v>1.2869999999999999</v>
          </cell>
        </row>
        <row r="72">
          <cell r="C72" t="str">
            <v>K</v>
          </cell>
          <cell r="D72">
            <v>1.8380000000000001</v>
          </cell>
        </row>
        <row r="73">
          <cell r="C73" t="str">
            <v>L</v>
          </cell>
          <cell r="D73">
            <v>2.8530000000000002</v>
          </cell>
        </row>
        <row r="74">
          <cell r="C74" t="str">
            <v>M</v>
          </cell>
          <cell r="D74">
            <v>3.6</v>
          </cell>
        </row>
        <row r="75">
          <cell r="C75" t="str">
            <v>N</v>
          </cell>
          <cell r="D75">
            <v>4.34</v>
          </cell>
        </row>
        <row r="76">
          <cell r="C76" t="str">
            <v>P</v>
          </cell>
          <cell r="D76">
            <v>6.38</v>
          </cell>
        </row>
        <row r="77">
          <cell r="C77" t="str">
            <v>Q</v>
          </cell>
          <cell r="D77">
            <v>11.05</v>
          </cell>
        </row>
        <row r="78">
          <cell r="C78" t="str">
            <v>R</v>
          </cell>
          <cell r="D78">
            <v>16</v>
          </cell>
        </row>
        <row r="79">
          <cell r="C79" t="str">
            <v>T</v>
          </cell>
          <cell r="D79">
            <v>26</v>
          </cell>
        </row>
      </sheetData>
      <sheetData sheetId="2"/>
      <sheetData sheetId="3">
        <row r="15">
          <cell r="E15" t="str">
            <v>Gas Relief</v>
          </cell>
        </row>
        <row r="21">
          <cell r="F21">
            <v>50000</v>
          </cell>
        </row>
        <row r="23">
          <cell r="F23">
            <v>17.239999999999998</v>
          </cell>
        </row>
        <row r="24">
          <cell r="F24">
            <v>10</v>
          </cell>
        </row>
        <row r="25">
          <cell r="F25">
            <v>12.013525</v>
          </cell>
        </row>
        <row r="26">
          <cell r="F26">
            <v>1</v>
          </cell>
          <cell r="J26"/>
        </row>
        <row r="27">
          <cell r="F27">
            <v>100</v>
          </cell>
        </row>
        <row r="28">
          <cell r="F28">
            <v>0.97499999999999998</v>
          </cell>
        </row>
        <row r="31">
          <cell r="F31">
            <v>18.146446999999998</v>
          </cell>
        </row>
        <row r="32">
          <cell r="F32">
            <v>1.2415030009857573</v>
          </cell>
        </row>
        <row r="33">
          <cell r="F33">
            <v>0.98461520202104991</v>
          </cell>
        </row>
        <row r="36">
          <cell r="F36">
            <v>1</v>
          </cell>
        </row>
        <row r="37">
          <cell r="F37">
            <v>1</v>
          </cell>
        </row>
        <row r="38">
          <cell r="F38" t="str">
            <v>N/A</v>
          </cell>
        </row>
        <row r="39">
          <cell r="F39" t="str">
            <v>N/A</v>
          </cell>
        </row>
        <row r="42">
          <cell r="F42" t="str">
            <v>Critical flow</v>
          </cell>
        </row>
        <row r="43">
          <cell r="F43">
            <v>7411.1018339629481</v>
          </cell>
        </row>
        <row r="47">
          <cell r="I47" t="str">
            <v>G</v>
          </cell>
        </row>
        <row r="48">
          <cell r="F48">
            <v>10322.56</v>
          </cell>
          <cell r="I48">
            <v>324.51547999999997</v>
          </cell>
        </row>
        <row r="50">
          <cell r="F50">
            <v>69642.545948395127</v>
          </cell>
          <cell r="I50">
            <v>2189.3875382526712</v>
          </cell>
        </row>
        <row r="53">
          <cell r="F53">
            <v>96.374646282073684</v>
          </cell>
        </row>
        <row r="54">
          <cell r="F54" t="str">
            <v>V</v>
          </cell>
        </row>
      </sheetData>
      <sheetData sheetId="4">
        <row r="16">
          <cell r="F16" t="str">
            <v>Capacity certificate required</v>
          </cell>
        </row>
        <row r="23">
          <cell r="F23">
            <v>17.239999999999998</v>
          </cell>
        </row>
        <row r="24">
          <cell r="F24">
            <v>10</v>
          </cell>
        </row>
        <row r="26">
          <cell r="F26">
            <v>4.5</v>
          </cell>
          <cell r="J26"/>
        </row>
        <row r="27">
          <cell r="F27">
            <v>25</v>
          </cell>
        </row>
        <row r="28">
          <cell r="F28">
            <v>0.65</v>
          </cell>
        </row>
        <row r="31">
          <cell r="F31">
            <v>899.1</v>
          </cell>
        </row>
        <row r="32">
          <cell r="F32">
            <v>388</v>
          </cell>
        </row>
        <row r="35">
          <cell r="F35">
            <v>1</v>
          </cell>
        </row>
        <row r="36">
          <cell r="F36">
            <v>1</v>
          </cell>
        </row>
        <row r="37">
          <cell r="F37" t="str">
            <v>N/A</v>
          </cell>
        </row>
        <row r="38">
          <cell r="F38">
            <v>0.98436295913155192</v>
          </cell>
        </row>
        <row r="41">
          <cell r="F41">
            <v>5308.6459848732829</v>
          </cell>
        </row>
        <row r="42">
          <cell r="F42">
            <v>3128.9375198888424</v>
          </cell>
        </row>
        <row r="46">
          <cell r="F46" t="str">
            <v>P</v>
          </cell>
          <cell r="I46" t="str">
            <v>G</v>
          </cell>
        </row>
        <row r="47">
          <cell r="F47">
            <v>4116.1207999999997</v>
          </cell>
          <cell r="I47">
            <v>324.51547999999997</v>
          </cell>
        </row>
        <row r="49">
          <cell r="F49">
            <v>483562.4821915481</v>
          </cell>
          <cell r="I49">
            <v>38124.126730775657</v>
          </cell>
        </row>
        <row r="52">
          <cell r="F52"/>
        </row>
        <row r="53">
          <cell r="F53" t="str">
            <v>Liquid Flow</v>
          </cell>
        </row>
      </sheetData>
      <sheetData sheetId="5">
        <row r="2">
          <cell r="P2" t="str">
            <v>PR</v>
          </cell>
        </row>
        <row r="6">
          <cell r="P6" t="str">
            <v>EOS</v>
          </cell>
        </row>
        <row r="13">
          <cell r="E13"/>
        </row>
        <row r="14">
          <cell r="E14"/>
          <cell r="K14"/>
        </row>
        <row r="15">
          <cell r="E15"/>
        </row>
        <row r="18">
          <cell r="E18"/>
        </row>
        <row r="22">
          <cell r="G22">
            <v>17.239999999999998</v>
          </cell>
          <cell r="K22"/>
        </row>
        <row r="23">
          <cell r="G23"/>
        </row>
        <row r="24">
          <cell r="G24"/>
        </row>
        <row r="25">
          <cell r="G25"/>
          <cell r="K25"/>
        </row>
        <row r="29">
          <cell r="G29"/>
        </row>
        <row r="30">
          <cell r="G30"/>
        </row>
        <row r="31">
          <cell r="G31"/>
        </row>
        <row r="32">
          <cell r="G32"/>
        </row>
        <row r="33">
          <cell r="G33"/>
        </row>
        <row r="36">
          <cell r="G36"/>
        </row>
        <row r="37">
          <cell r="G37">
            <v>18</v>
          </cell>
        </row>
        <row r="38">
          <cell r="G38"/>
        </row>
        <row r="39">
          <cell r="G39"/>
        </row>
        <row r="42">
          <cell r="G42"/>
        </row>
        <row r="43">
          <cell r="G43"/>
        </row>
        <row r="44">
          <cell r="G44"/>
          <cell r="K44"/>
        </row>
        <row r="45">
          <cell r="G45"/>
        </row>
        <row r="46">
          <cell r="G46"/>
        </row>
        <row r="47">
          <cell r="G47"/>
        </row>
        <row r="48">
          <cell r="G48"/>
        </row>
        <row r="49">
          <cell r="G49"/>
        </row>
        <row r="50">
          <cell r="G50"/>
        </row>
        <row r="51">
          <cell r="G51"/>
        </row>
        <row r="54">
          <cell r="G54"/>
          <cell r="I54" t="str">
            <v>G</v>
          </cell>
        </row>
        <row r="55">
          <cell r="G55"/>
          <cell r="I55">
            <v>324.51547999999997</v>
          </cell>
        </row>
        <row r="57">
          <cell r="G57"/>
          <cell r="I57"/>
        </row>
        <row r="59">
          <cell r="G59"/>
        </row>
        <row r="60">
          <cell r="G60"/>
        </row>
      </sheetData>
      <sheetData sheetId="6">
        <row r="3">
          <cell r="P3" t="str">
            <v>PR</v>
          </cell>
        </row>
        <row r="17">
          <cell r="F17">
            <v>17.239999999999998</v>
          </cell>
          <cell r="J17"/>
        </row>
        <row r="18">
          <cell r="F18"/>
        </row>
        <row r="19">
          <cell r="F19"/>
          <cell r="J19"/>
        </row>
        <row r="20">
          <cell r="F20"/>
        </row>
        <row r="23">
          <cell r="F23"/>
        </row>
        <row r="24">
          <cell r="F24"/>
        </row>
        <row r="27">
          <cell r="F27"/>
        </row>
        <row r="28">
          <cell r="F28"/>
        </row>
        <row r="29">
          <cell r="F29"/>
        </row>
        <row r="32">
          <cell r="F32"/>
        </row>
        <row r="33">
          <cell r="F33"/>
        </row>
        <row r="34">
          <cell r="F34"/>
        </row>
        <row r="38">
          <cell r="F38" t="str">
            <v>Calculated</v>
          </cell>
        </row>
        <row r="42">
          <cell r="F42" t="str">
            <v>Manual</v>
          </cell>
        </row>
        <row r="46">
          <cell r="F46"/>
        </row>
        <row r="47">
          <cell r="F47"/>
        </row>
        <row r="48">
          <cell r="F48"/>
        </row>
        <row r="49">
          <cell r="F49"/>
        </row>
        <row r="50">
          <cell r="F50"/>
        </row>
        <row r="53">
          <cell r="F53"/>
          <cell r="I53" t="str">
            <v>G</v>
          </cell>
        </row>
        <row r="54">
          <cell r="F54"/>
          <cell r="I54">
            <v>324.51547999999997</v>
          </cell>
        </row>
        <row r="56">
          <cell r="F56"/>
          <cell r="I56"/>
        </row>
      </sheetData>
      <sheetData sheetId="7">
        <row r="20">
          <cell r="F20">
            <v>17.239999999999998</v>
          </cell>
        </row>
        <row r="21">
          <cell r="F21">
            <v>12.013525</v>
          </cell>
        </row>
        <row r="22">
          <cell r="F22">
            <v>10</v>
          </cell>
        </row>
        <row r="23">
          <cell r="F23">
            <v>1</v>
          </cell>
        </row>
        <row r="24">
          <cell r="F24">
            <v>100</v>
          </cell>
        </row>
        <row r="25">
          <cell r="F25">
            <v>0.85485508417422562</v>
          </cell>
        </row>
        <row r="27">
          <cell r="F27">
            <v>7.2765526315789471</v>
          </cell>
        </row>
        <row r="28">
          <cell r="F28">
            <v>81.085988437199546</v>
          </cell>
        </row>
        <row r="30">
          <cell r="F30">
            <v>2561.3805148219262</v>
          </cell>
        </row>
        <row r="37">
          <cell r="F37">
            <v>1</v>
          </cell>
        </row>
        <row r="38">
          <cell r="F38">
            <v>1</v>
          </cell>
        </row>
        <row r="39">
          <cell r="F39">
            <v>1</v>
          </cell>
        </row>
        <row r="41">
          <cell r="F41">
            <v>1268.6180867818862</v>
          </cell>
        </row>
        <row r="44">
          <cell r="F44" t="str">
            <v>L</v>
          </cell>
        </row>
        <row r="45">
          <cell r="F45">
            <v>1840.64148</v>
          </cell>
        </row>
        <row r="47">
          <cell r="F47">
            <v>14509.027572428597</v>
          </cell>
        </row>
        <row r="49">
          <cell r="F49">
            <v>93.440462472989452</v>
          </cell>
        </row>
        <row r="50">
          <cell r="F50">
            <v>10000</v>
          </cell>
        </row>
        <row r="51">
          <cell r="F51">
            <v>0</v>
          </cell>
        </row>
        <row r="52">
          <cell r="F52">
            <v>0</v>
          </cell>
        </row>
      </sheetData>
      <sheetData sheetId="8">
        <row r="2">
          <cell r="O2" t="str">
            <v>PR</v>
          </cell>
        </row>
        <row r="5">
          <cell r="O5" t="str">
            <v>EOS</v>
          </cell>
        </row>
        <row r="18">
          <cell r="E18" t="str">
            <v>Yes</v>
          </cell>
        </row>
        <row r="21">
          <cell r="F21">
            <v>17.239999999999998</v>
          </cell>
          <cell r="J21"/>
        </row>
        <row r="22">
          <cell r="F22">
            <v>10</v>
          </cell>
        </row>
        <row r="23">
          <cell r="F23">
            <v>1</v>
          </cell>
          <cell r="J23"/>
        </row>
        <row r="24">
          <cell r="F24">
            <v>100</v>
          </cell>
        </row>
        <row r="25">
          <cell r="F25">
            <v>0.65</v>
          </cell>
        </row>
        <row r="28">
          <cell r="F28">
            <v>90</v>
          </cell>
        </row>
        <row r="29">
          <cell r="F29">
            <v>3</v>
          </cell>
        </row>
        <row r="30">
          <cell r="F30">
            <v>1</v>
          </cell>
        </row>
        <row r="31">
          <cell r="F31">
            <v>4.18</v>
          </cell>
        </row>
        <row r="32">
          <cell r="F32">
            <v>900</v>
          </cell>
        </row>
        <row r="33">
          <cell r="F33">
            <v>890</v>
          </cell>
        </row>
        <row r="36">
          <cell r="F36">
            <v>0.1</v>
          </cell>
        </row>
        <row r="37">
          <cell r="F37">
            <v>100</v>
          </cell>
        </row>
        <row r="38">
          <cell r="F38">
            <v>31.431708</v>
          </cell>
        </row>
        <row r="39">
          <cell r="F39"/>
        </row>
        <row r="42">
          <cell r="F42"/>
        </row>
        <row r="43">
          <cell r="F43"/>
        </row>
        <row r="44">
          <cell r="F44"/>
        </row>
        <row r="45">
          <cell r="F45"/>
        </row>
        <row r="48">
          <cell r="F48"/>
          <cell r="J48"/>
        </row>
        <row r="49">
          <cell r="F49"/>
          <cell r="J49"/>
        </row>
        <row r="50">
          <cell r="F50"/>
        </row>
        <row r="51">
          <cell r="F51"/>
        </row>
        <row r="52">
          <cell r="F52"/>
        </row>
        <row r="53">
          <cell r="F53"/>
        </row>
        <row r="56">
          <cell r="F56"/>
          <cell r="I56" t="str">
            <v>G</v>
          </cell>
        </row>
        <row r="57">
          <cell r="F57"/>
          <cell r="I57">
            <v>324.51547999999997</v>
          </cell>
        </row>
        <row r="59">
          <cell r="F59"/>
          <cell r="I59"/>
        </row>
      </sheetData>
      <sheetData sheetId="9"/>
      <sheetData sheetId="10">
        <row r="81">
          <cell r="B81" t="str">
            <v>Calculation is performed in accordance with API RP 520, PART I, 9th ed. 2014</v>
          </cell>
        </row>
      </sheetData>
      <sheetData sheetId="11"/>
      <sheetData sheetId="12">
        <row r="2">
          <cell r="B2" t="str">
            <v>yes</v>
          </cell>
        </row>
        <row r="3">
          <cell r="B3" t="str">
            <v>yes</v>
          </cell>
        </row>
        <row r="4">
          <cell r="B4" t="str">
            <v>yes</v>
          </cell>
        </row>
        <row r="5">
          <cell r="B5" t="str">
            <v>yes</v>
          </cell>
        </row>
        <row r="6">
          <cell r="B6" t="str">
            <v>yes</v>
          </cell>
        </row>
        <row r="7">
          <cell r="B7" t="str">
            <v>yes</v>
          </cell>
        </row>
        <row r="8">
          <cell r="B8" t="str">
            <v>yes</v>
          </cell>
        </row>
        <row r="9">
          <cell r="B9" t="str">
            <v>yes</v>
          </cell>
        </row>
        <row r="10">
          <cell r="B10" t="str">
            <v>no</v>
          </cell>
        </row>
        <row r="11">
          <cell r="B11" t="str">
            <v>no</v>
          </cell>
        </row>
        <row r="12">
          <cell r="B12" t="str">
            <v>no</v>
          </cell>
        </row>
        <row r="13">
          <cell r="B13" t="str">
            <v>no</v>
          </cell>
        </row>
        <row r="14">
          <cell r="B14" t="str">
            <v>no</v>
          </cell>
        </row>
        <row r="15">
          <cell r="B15" t="str">
            <v>yes</v>
          </cell>
        </row>
        <row r="16">
          <cell r="B16" t="str">
            <v>yes</v>
          </cell>
        </row>
        <row r="17">
          <cell r="B17" t="str">
            <v>no</v>
          </cell>
        </row>
        <row r="18">
          <cell r="B18" t="str">
            <v>no</v>
          </cell>
        </row>
        <row r="19">
          <cell r="B19" t="str">
            <v>no</v>
          </cell>
        </row>
        <row r="20">
          <cell r="B20" t="str">
            <v>no</v>
          </cell>
        </row>
        <row r="21">
          <cell r="B21" t="str">
            <v>no</v>
          </cell>
        </row>
        <row r="22">
          <cell r="B22" t="str">
            <v>no</v>
          </cell>
        </row>
        <row r="23">
          <cell r="B23" t="str">
            <v>no</v>
          </cell>
        </row>
        <row r="24">
          <cell r="B24" t="str">
            <v>yes</v>
          </cell>
        </row>
      </sheetData>
      <sheetData sheetId="13">
        <row r="2">
          <cell r="A2" t="str">
            <v>C10-C11</v>
          </cell>
          <cell r="B2" t="str">
            <v>yes</v>
          </cell>
        </row>
        <row r="3">
          <cell r="A3" t="str">
            <v>C12-C14</v>
          </cell>
          <cell r="B3" t="str">
            <v>no</v>
          </cell>
          <cell r="I3" t="str">
            <v/>
          </cell>
        </row>
        <row r="4">
          <cell r="A4" t="str">
            <v>C15+</v>
          </cell>
          <cell r="B4" t="str">
            <v>no</v>
          </cell>
          <cell r="I4" t="str">
            <v/>
          </cell>
        </row>
        <row r="5">
          <cell r="I5" t="str">
            <v/>
          </cell>
        </row>
        <row r="6">
          <cell r="I6" t="str">
            <v/>
          </cell>
        </row>
        <row r="7">
          <cell r="I7" t="str">
            <v/>
          </cell>
        </row>
        <row r="8">
          <cell r="I8" t="str">
            <v/>
          </cell>
        </row>
        <row r="9">
          <cell r="I9" t="str">
            <v/>
          </cell>
        </row>
        <row r="10">
          <cell r="I10" t="str">
            <v/>
          </cell>
        </row>
        <row r="11">
          <cell r="I11" t="str">
            <v/>
          </cell>
        </row>
        <row r="12">
          <cell r="I12" t="str">
            <v/>
          </cell>
        </row>
        <row r="13">
          <cell r="I13" t="str">
            <v/>
          </cell>
        </row>
        <row r="14">
          <cell r="I14" t="str">
            <v/>
          </cell>
        </row>
        <row r="15">
          <cell r="I15" t="str">
            <v/>
          </cell>
        </row>
        <row r="16">
          <cell r="I16" t="str">
            <v/>
          </cell>
        </row>
        <row r="17">
          <cell r="I17" t="str">
            <v/>
          </cell>
        </row>
        <row r="18">
          <cell r="I18" t="str">
            <v/>
          </cell>
        </row>
        <row r="19">
          <cell r="I19" t="str">
            <v/>
          </cell>
        </row>
        <row r="20">
          <cell r="I20" t="str">
            <v/>
          </cell>
        </row>
        <row r="21">
          <cell r="I21" t="str">
            <v/>
          </cell>
        </row>
      </sheetData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RONTPAGE"/>
      <sheetName val="PSV"/>
      <sheetName val="PSV_SS1"/>
      <sheetName val="PSV_V1"/>
      <sheetName val="PSV_V2"/>
      <sheetName val="PSV_V3-steam"/>
      <sheetName val="PSV_L1"/>
      <sheetName val="PSV_L2"/>
      <sheetName val="PSV_HEM"/>
      <sheetName val="PSV_FCH"/>
      <sheetName val="PSV_FCV"/>
      <sheetName val="PSV_HC1"/>
      <sheetName val="PSV_GFC"/>
      <sheetName val="PSV Lead pipe"/>
      <sheetName val="PSV_HC"/>
      <sheetName val="Tabel 2.2"/>
      <sheetName val="MacroBeregning"/>
    </sheetNames>
    <sheetDataSet>
      <sheetData sheetId="0"/>
      <sheetData sheetId="1"/>
      <sheetData sheetId="2"/>
      <sheetData sheetId="3"/>
      <sheetData sheetId="4">
        <row r="33">
          <cell r="G33">
            <v>1.3</v>
          </cell>
        </row>
      </sheetData>
      <sheetData sheetId="5"/>
      <sheetData sheetId="6"/>
      <sheetData sheetId="7"/>
      <sheetData sheetId="8"/>
      <sheetData sheetId="9">
        <row r="35">
          <cell r="G35">
            <v>3</v>
          </cell>
        </row>
        <row r="37">
          <cell r="G37">
            <v>1</v>
          </cell>
        </row>
      </sheetData>
      <sheetData sheetId="10"/>
      <sheetData sheetId="11"/>
      <sheetData sheetId="12"/>
      <sheetData sheetId="13"/>
      <sheetData sheetId="14"/>
      <sheetData sheetId="15"/>
      <sheetData sheetId="16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Anders Andreasen" id="{0E10742F-6F4E-474E-B921-06CA8D5F536B}" userId="S::anra@ors-consulting.com::08a43f3f-3bcd-4686-a1a0-0de4fb5c76e6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27" dT="2025-03-24T10:01:07.56" personId="{0E10742F-6F4E-474E-B921-06CA8D5F536B}" id="{038348B9-48CA-4012-A36A-6125ECE457BF}">
    <text>Optional - calculated internally if not given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energy.sandia.gov/programs/sustainable-transportation/hydrogen/hydrogen-safety-codes-and-standards/hyra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image" Target="../media/image11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vmlDrawing" Target="../drawings/vmlDrawing5.vml"/><Relationship Id="rId7" Type="http://schemas.openxmlformats.org/officeDocument/2006/relationships/comments" Target="../comments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BD2A0-BBDC-4D24-BB9E-90520F2AA979}">
  <sheetPr codeName="Sheet1">
    <tabColor rgb="FF92D050"/>
  </sheetPr>
  <dimension ref="A1:M106"/>
  <sheetViews>
    <sheetView workbookViewId="0">
      <selection activeCell="K50" sqref="K50"/>
    </sheetView>
  </sheetViews>
  <sheetFormatPr defaultRowHeight="12.75" x14ac:dyDescent="0.2"/>
  <sheetData>
    <row r="1" spans="1:13" x14ac:dyDescent="0.2">
      <c r="A1" s="180"/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</row>
    <row r="2" spans="1:13" x14ac:dyDescent="0.2">
      <c r="A2" s="180"/>
      <c r="B2" s="180"/>
      <c r="C2" s="180"/>
      <c r="D2" s="180"/>
      <c r="E2" s="180"/>
      <c r="F2" s="180"/>
      <c r="G2" s="180"/>
      <c r="H2" s="180"/>
      <c r="I2" s="180"/>
      <c r="J2" s="180"/>
      <c r="K2" s="180"/>
      <c r="L2" s="180"/>
      <c r="M2" s="180"/>
    </row>
    <row r="3" spans="1:13" x14ac:dyDescent="0.2">
      <c r="A3" s="180"/>
      <c r="B3" s="180"/>
      <c r="C3" s="180"/>
      <c r="D3" s="180"/>
      <c r="E3" s="180"/>
      <c r="F3" s="180"/>
      <c r="G3" s="180"/>
      <c r="H3" s="180"/>
      <c r="I3" s="180"/>
      <c r="J3" s="180"/>
      <c r="K3" s="180"/>
      <c r="L3" s="180"/>
      <c r="M3" s="180"/>
    </row>
    <row r="4" spans="1:13" x14ac:dyDescent="0.2">
      <c r="A4" s="180"/>
      <c r="B4" s="180"/>
      <c r="C4" s="180"/>
      <c r="D4" s="180"/>
      <c r="E4" s="180"/>
      <c r="G4" s="180"/>
      <c r="H4" s="180"/>
      <c r="I4" s="180"/>
      <c r="J4" s="180"/>
      <c r="K4" s="180"/>
      <c r="L4" s="180"/>
      <c r="M4" s="180"/>
    </row>
    <row r="5" spans="1:13" x14ac:dyDescent="0.2">
      <c r="A5" s="180"/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</row>
    <row r="6" spans="1:13" x14ac:dyDescent="0.2">
      <c r="A6" s="180"/>
      <c r="B6" s="180"/>
      <c r="C6" s="180"/>
      <c r="D6" s="180"/>
      <c r="E6" s="180"/>
      <c r="F6" s="180"/>
      <c r="G6" s="180"/>
      <c r="H6" s="180"/>
      <c r="I6" s="180"/>
      <c r="J6" s="180"/>
      <c r="K6" s="180"/>
      <c r="L6" s="180"/>
      <c r="M6" s="180"/>
    </row>
    <row r="7" spans="1:13" x14ac:dyDescent="0.2">
      <c r="A7" s="180"/>
      <c r="B7" s="181" t="s">
        <v>139</v>
      </c>
      <c r="C7" s="180"/>
      <c r="D7" s="180"/>
      <c r="E7" s="180"/>
      <c r="F7" s="180"/>
      <c r="G7" s="180"/>
      <c r="H7" s="180"/>
      <c r="I7" s="180"/>
      <c r="J7" s="180"/>
      <c r="K7" s="180"/>
      <c r="L7" s="180"/>
      <c r="M7" s="180"/>
    </row>
    <row r="8" spans="1:13" x14ac:dyDescent="0.2">
      <c r="A8" s="180"/>
      <c r="B8" s="180" t="s">
        <v>140</v>
      </c>
      <c r="C8" s="180"/>
      <c r="D8" s="180"/>
      <c r="E8" s="180"/>
      <c r="F8" s="180"/>
      <c r="G8" s="180"/>
      <c r="H8" s="180"/>
      <c r="I8" s="180"/>
      <c r="J8" s="180"/>
      <c r="K8" s="180"/>
      <c r="L8" s="180"/>
      <c r="M8" s="180"/>
    </row>
    <row r="9" spans="1:13" x14ac:dyDescent="0.2">
      <c r="A9" s="180"/>
      <c r="B9" s="180" t="s">
        <v>141</v>
      </c>
      <c r="C9" s="180"/>
      <c r="D9" s="180"/>
      <c r="E9" s="180"/>
      <c r="F9" s="180"/>
      <c r="G9" s="180"/>
      <c r="H9" s="180"/>
      <c r="I9" s="180"/>
      <c r="J9" s="180"/>
      <c r="K9" s="180"/>
      <c r="L9" s="180"/>
      <c r="M9" s="180"/>
    </row>
    <row r="10" spans="1:13" x14ac:dyDescent="0.2">
      <c r="A10" s="180"/>
      <c r="B10" s="182" t="s">
        <v>142</v>
      </c>
      <c r="C10" s="180"/>
      <c r="D10" s="180"/>
      <c r="E10" s="180"/>
      <c r="F10" s="180"/>
      <c r="G10" s="180"/>
      <c r="H10" s="180"/>
      <c r="I10" s="180"/>
      <c r="J10" s="180"/>
      <c r="K10" s="180"/>
      <c r="L10" s="180"/>
      <c r="M10" s="180"/>
    </row>
    <row r="11" spans="1:13" x14ac:dyDescent="0.2">
      <c r="A11" s="180"/>
      <c r="B11" s="180" t="s">
        <v>144</v>
      </c>
      <c r="C11" s="180"/>
      <c r="D11" s="180"/>
      <c r="E11" s="180"/>
      <c r="F11" s="180"/>
      <c r="G11" s="180"/>
      <c r="H11" s="180"/>
      <c r="I11" s="180"/>
      <c r="J11" s="180"/>
      <c r="K11" s="180"/>
      <c r="L11" s="180"/>
      <c r="M11" s="180"/>
    </row>
    <row r="12" spans="1:13" x14ac:dyDescent="0.2">
      <c r="A12" s="180"/>
      <c r="B12" s="180" t="s">
        <v>145</v>
      </c>
      <c r="C12" s="180"/>
      <c r="D12" s="180"/>
      <c r="E12" s="180"/>
      <c r="F12" s="180"/>
      <c r="G12" s="180"/>
      <c r="H12" s="180"/>
      <c r="I12" s="180"/>
      <c r="J12" s="180"/>
      <c r="K12" s="180"/>
      <c r="L12" s="180"/>
      <c r="M12" s="180"/>
    </row>
    <row r="13" spans="1:13" x14ac:dyDescent="0.2">
      <c r="A13" s="180"/>
      <c r="B13" s="180" t="s">
        <v>146</v>
      </c>
      <c r="C13" s="180"/>
      <c r="D13" s="180"/>
      <c r="E13" s="180"/>
      <c r="F13" s="180"/>
      <c r="G13" s="180"/>
      <c r="H13" s="180"/>
      <c r="I13" s="180"/>
      <c r="J13" s="180"/>
      <c r="K13" s="180"/>
      <c r="L13" s="180"/>
      <c r="M13" s="180"/>
    </row>
    <row r="14" spans="1:13" x14ac:dyDescent="0.2">
      <c r="A14" s="180"/>
      <c r="B14" s="180"/>
      <c r="C14" s="180"/>
      <c r="D14" s="180"/>
      <c r="E14" s="180"/>
      <c r="F14" s="180"/>
      <c r="G14" s="180"/>
      <c r="H14" s="180"/>
      <c r="I14" s="180"/>
      <c r="J14" s="180"/>
      <c r="K14" s="180"/>
      <c r="L14" s="180"/>
      <c r="M14" s="180"/>
    </row>
    <row r="15" spans="1:13" x14ac:dyDescent="0.2">
      <c r="A15" s="180"/>
      <c r="B15" s="180" t="s">
        <v>152</v>
      </c>
      <c r="C15" s="180"/>
      <c r="D15" s="180"/>
      <c r="E15" s="180"/>
      <c r="F15" s="180"/>
      <c r="G15" s="180"/>
      <c r="H15" s="180"/>
      <c r="I15" s="180"/>
      <c r="J15" s="180"/>
      <c r="K15" s="180"/>
      <c r="L15" s="180"/>
      <c r="M15" s="180"/>
    </row>
    <row r="16" spans="1:13" x14ac:dyDescent="0.2">
      <c r="A16" s="180"/>
      <c r="B16" s="183" t="s">
        <v>153</v>
      </c>
      <c r="C16" s="180"/>
      <c r="D16" s="180"/>
      <c r="E16" s="180"/>
      <c r="F16" s="180"/>
      <c r="G16" s="180"/>
      <c r="H16" s="180"/>
      <c r="I16" s="180"/>
      <c r="J16" s="180"/>
      <c r="K16" s="180"/>
      <c r="L16" s="180"/>
      <c r="M16" s="180"/>
    </row>
    <row r="17" spans="1:13" ht="13.9" customHeight="1" x14ac:dyDescent="0.2">
      <c r="A17" s="180"/>
      <c r="B17" s="183" t="s">
        <v>154</v>
      </c>
      <c r="C17" s="180"/>
      <c r="D17" s="180"/>
      <c r="E17" s="180"/>
      <c r="F17" s="180"/>
      <c r="G17" s="180"/>
      <c r="H17" s="180"/>
      <c r="I17" s="180"/>
      <c r="J17" s="180"/>
      <c r="K17" s="180"/>
      <c r="L17" s="180"/>
      <c r="M17" s="180"/>
    </row>
    <row r="18" spans="1:13" ht="13.9" customHeight="1" x14ac:dyDescent="0.2">
      <c r="A18" s="180"/>
      <c r="B18" s="183" t="s">
        <v>155</v>
      </c>
      <c r="C18" s="180"/>
      <c r="D18" s="180"/>
      <c r="E18" s="180"/>
      <c r="F18" s="180"/>
      <c r="G18" s="180"/>
      <c r="H18" s="180"/>
      <c r="I18" s="180"/>
      <c r="J18" s="180"/>
      <c r="K18" s="180"/>
      <c r="L18" s="180"/>
      <c r="M18" s="180"/>
    </row>
    <row r="19" spans="1:13" ht="13.9" customHeight="1" x14ac:dyDescent="0.2">
      <c r="A19" s="180"/>
      <c r="B19" s="183" t="s">
        <v>156</v>
      </c>
      <c r="C19" s="180"/>
      <c r="D19" s="180"/>
      <c r="E19" s="180"/>
      <c r="F19" s="180"/>
      <c r="G19" s="180"/>
      <c r="H19" s="180"/>
      <c r="I19" s="180"/>
      <c r="J19" s="180"/>
      <c r="K19" s="180"/>
      <c r="L19" s="180"/>
      <c r="M19" s="180"/>
    </row>
    <row r="20" spans="1:13" ht="13.9" customHeight="1" x14ac:dyDescent="0.2">
      <c r="A20" s="180"/>
      <c r="B20" s="183"/>
      <c r="C20" s="180"/>
      <c r="D20" s="180"/>
      <c r="E20" s="180"/>
      <c r="F20" s="180"/>
      <c r="G20" s="180"/>
      <c r="H20" s="180"/>
      <c r="I20" s="180"/>
      <c r="J20" s="180"/>
      <c r="K20" s="180"/>
      <c r="L20" s="180"/>
      <c r="M20" s="180"/>
    </row>
    <row r="21" spans="1:13" ht="13.9" customHeight="1" x14ac:dyDescent="0.2">
      <c r="A21" s="180"/>
      <c r="B21" s="183" t="s">
        <v>157</v>
      </c>
      <c r="C21" s="180"/>
      <c r="D21" s="180"/>
      <c r="E21" s="180"/>
      <c r="F21" s="180"/>
      <c r="G21" s="180"/>
      <c r="H21" s="180"/>
      <c r="I21" s="180"/>
      <c r="J21" s="180"/>
      <c r="K21" s="180"/>
      <c r="L21" s="180"/>
      <c r="M21" s="180"/>
    </row>
    <row r="22" spans="1:13" ht="13.9" customHeight="1" x14ac:dyDescent="0.2">
      <c r="A22" s="180"/>
      <c r="B22" s="183" t="s">
        <v>158</v>
      </c>
      <c r="C22" s="180"/>
      <c r="D22" s="180"/>
      <c r="E22" s="180"/>
      <c r="F22" s="180"/>
      <c r="G22" s="180"/>
      <c r="H22" s="180"/>
      <c r="I22" s="180"/>
      <c r="J22" s="180"/>
      <c r="K22" s="180"/>
      <c r="L22" s="180"/>
      <c r="M22" s="180"/>
    </row>
    <row r="23" spans="1:13" x14ac:dyDescent="0.2">
      <c r="A23" s="180"/>
      <c r="B23" s="180"/>
      <c r="C23" s="180"/>
      <c r="D23" s="180"/>
      <c r="E23" s="180"/>
      <c r="F23" s="180"/>
      <c r="G23" s="180"/>
      <c r="H23" s="180"/>
      <c r="I23" s="180"/>
      <c r="J23" s="180"/>
      <c r="K23" s="180"/>
      <c r="L23" s="180"/>
      <c r="M23" s="180"/>
    </row>
    <row r="24" spans="1:13" x14ac:dyDescent="0.2">
      <c r="A24" s="180"/>
      <c r="B24" s="181" t="s">
        <v>143</v>
      </c>
      <c r="C24" s="180"/>
      <c r="D24" s="180"/>
      <c r="E24" s="180"/>
      <c r="F24" s="180"/>
      <c r="G24" s="180"/>
      <c r="H24" s="180"/>
      <c r="I24" s="180"/>
      <c r="J24" s="180"/>
      <c r="K24" s="180"/>
      <c r="L24" s="180"/>
      <c r="M24" s="180"/>
    </row>
    <row r="25" spans="1:13" x14ac:dyDescent="0.2">
      <c r="A25" s="180"/>
      <c r="B25" s="180" t="s">
        <v>147</v>
      </c>
      <c r="C25" s="180"/>
      <c r="D25" s="180"/>
      <c r="E25" s="180"/>
      <c r="F25" s="180"/>
      <c r="G25" s="180"/>
      <c r="H25" s="180"/>
      <c r="I25" s="180"/>
      <c r="J25" s="180"/>
      <c r="K25" s="180"/>
      <c r="L25" s="180"/>
      <c r="M25" s="180"/>
    </row>
    <row r="26" spans="1:13" x14ac:dyDescent="0.2">
      <c r="A26" s="180"/>
      <c r="B26" s="180"/>
      <c r="C26" s="180"/>
      <c r="D26" s="180"/>
      <c r="E26" s="180"/>
      <c r="F26" s="180"/>
      <c r="G26" s="180"/>
      <c r="H26" s="180"/>
      <c r="I26" s="180"/>
      <c r="J26" s="180"/>
      <c r="K26" s="180"/>
      <c r="L26" s="180"/>
      <c r="M26" s="180"/>
    </row>
    <row r="27" spans="1:13" x14ac:dyDescent="0.2">
      <c r="A27" s="180"/>
      <c r="B27" s="180"/>
      <c r="C27" s="180"/>
      <c r="D27" s="180"/>
      <c r="E27" s="180"/>
      <c r="F27" s="180"/>
      <c r="G27" s="180"/>
      <c r="H27" s="180"/>
      <c r="I27" s="180"/>
      <c r="J27" s="180"/>
      <c r="K27" s="180"/>
      <c r="L27" s="180"/>
      <c r="M27" s="180"/>
    </row>
    <row r="28" spans="1:13" x14ac:dyDescent="0.2">
      <c r="A28" s="180"/>
      <c r="B28" s="180"/>
      <c r="C28" s="180"/>
      <c r="D28" s="180"/>
      <c r="E28" s="180"/>
      <c r="F28" s="180"/>
      <c r="G28" s="180"/>
      <c r="H28" s="180"/>
      <c r="I28" s="180"/>
      <c r="J28" s="180"/>
      <c r="K28" s="180"/>
      <c r="L28" s="180"/>
      <c r="M28" s="180"/>
    </row>
    <row r="29" spans="1:13" x14ac:dyDescent="0.2">
      <c r="A29" s="180"/>
      <c r="B29" s="180"/>
      <c r="C29" s="180"/>
      <c r="D29" s="180"/>
      <c r="E29" s="180"/>
      <c r="F29" s="180"/>
      <c r="G29" s="180"/>
      <c r="H29" s="180"/>
      <c r="I29" s="180"/>
      <c r="J29" s="180"/>
      <c r="K29" s="180"/>
      <c r="L29" s="180"/>
      <c r="M29" s="180"/>
    </row>
    <row r="30" spans="1:13" x14ac:dyDescent="0.2">
      <c r="A30" s="180"/>
      <c r="B30" s="180"/>
      <c r="C30" s="180"/>
      <c r="D30" s="180"/>
      <c r="E30" s="180"/>
      <c r="F30" s="180"/>
      <c r="G30" s="180"/>
      <c r="H30" s="180"/>
      <c r="I30" s="180"/>
      <c r="J30" s="180"/>
      <c r="K30" s="180"/>
      <c r="L30" s="180"/>
      <c r="M30" s="180"/>
    </row>
    <row r="31" spans="1:13" x14ac:dyDescent="0.2">
      <c r="A31" s="180"/>
      <c r="B31" s="180"/>
      <c r="C31" s="180"/>
      <c r="D31" s="180"/>
      <c r="E31" s="180"/>
      <c r="F31" s="180"/>
      <c r="G31" s="180"/>
      <c r="H31" s="180"/>
      <c r="I31" s="180"/>
      <c r="J31" s="180"/>
      <c r="K31" s="180"/>
      <c r="L31" s="180"/>
      <c r="M31" s="180"/>
    </row>
    <row r="32" spans="1:13" x14ac:dyDescent="0.2">
      <c r="A32" s="180"/>
      <c r="B32" s="180"/>
      <c r="C32" s="180"/>
      <c r="D32" s="180"/>
      <c r="E32" s="180"/>
      <c r="F32" s="180"/>
      <c r="G32" s="180"/>
      <c r="H32" s="180"/>
      <c r="I32" s="180"/>
      <c r="J32" s="180"/>
      <c r="K32" s="180"/>
      <c r="L32" s="180"/>
      <c r="M32" s="180"/>
    </row>
    <row r="33" spans="1:13" x14ac:dyDescent="0.2">
      <c r="A33" s="180"/>
      <c r="B33" s="180"/>
      <c r="C33" s="180"/>
      <c r="D33" s="180"/>
      <c r="E33" s="180"/>
      <c r="F33" s="180"/>
      <c r="G33" s="180"/>
      <c r="H33" s="180"/>
      <c r="I33" s="180"/>
      <c r="J33" s="180"/>
      <c r="K33" s="180"/>
      <c r="L33" s="180"/>
      <c r="M33" s="180"/>
    </row>
    <row r="34" spans="1:13" x14ac:dyDescent="0.2">
      <c r="A34" s="180"/>
      <c r="B34" s="180"/>
      <c r="C34" s="180"/>
      <c r="D34" s="180"/>
      <c r="E34" s="180"/>
      <c r="F34" s="180"/>
      <c r="G34" s="180"/>
      <c r="H34" s="180"/>
      <c r="I34" s="180"/>
      <c r="J34" s="180"/>
      <c r="K34" s="180"/>
      <c r="L34" s="180"/>
      <c r="M34" s="180"/>
    </row>
    <row r="35" spans="1:13" x14ac:dyDescent="0.2">
      <c r="A35" s="180"/>
      <c r="B35" s="180"/>
      <c r="C35" s="180"/>
      <c r="D35" s="180"/>
      <c r="E35" s="180"/>
      <c r="F35" s="180"/>
      <c r="G35" s="180"/>
      <c r="H35" s="180"/>
      <c r="I35" s="180"/>
      <c r="J35" s="180"/>
      <c r="K35" s="180"/>
      <c r="L35" s="180"/>
      <c r="M35" s="180"/>
    </row>
    <row r="36" spans="1:13" x14ac:dyDescent="0.2">
      <c r="A36" s="180"/>
      <c r="B36" s="180"/>
      <c r="C36" s="180"/>
      <c r="D36" s="180"/>
      <c r="E36" s="180"/>
      <c r="F36" s="180"/>
      <c r="G36" s="180"/>
      <c r="H36" s="180"/>
      <c r="I36" s="180"/>
      <c r="J36" s="180"/>
      <c r="K36" s="180"/>
      <c r="L36" s="180"/>
      <c r="M36" s="180"/>
    </row>
    <row r="37" spans="1:13" x14ac:dyDescent="0.2">
      <c r="A37" s="180"/>
      <c r="B37" s="180"/>
      <c r="C37" s="180"/>
      <c r="D37" s="180"/>
      <c r="E37" s="180"/>
      <c r="F37" s="180"/>
      <c r="G37" s="180"/>
      <c r="H37" s="180"/>
      <c r="I37" s="180"/>
      <c r="J37" s="180"/>
      <c r="K37" s="180"/>
      <c r="L37" s="180"/>
      <c r="M37" s="180"/>
    </row>
    <row r="38" spans="1:13" x14ac:dyDescent="0.2">
      <c r="A38" s="180"/>
      <c r="B38" s="180"/>
      <c r="C38" s="180"/>
      <c r="D38" s="180"/>
      <c r="E38" s="180"/>
      <c r="F38" s="180"/>
      <c r="G38" s="180"/>
      <c r="H38" s="180"/>
      <c r="I38" s="180"/>
      <c r="J38" s="180"/>
      <c r="K38" s="180"/>
      <c r="L38" s="180"/>
      <c r="M38" s="180"/>
    </row>
    <row r="39" spans="1:13" x14ac:dyDescent="0.2">
      <c r="A39" s="180"/>
      <c r="B39" s="180"/>
      <c r="C39" s="180"/>
      <c r="D39" s="180"/>
      <c r="E39" s="180"/>
      <c r="F39" s="180"/>
      <c r="G39" s="180"/>
      <c r="H39" s="180"/>
      <c r="I39" s="180"/>
      <c r="J39" s="180"/>
      <c r="K39" s="180"/>
      <c r="L39" s="180"/>
      <c r="M39" s="180"/>
    </row>
    <row r="40" spans="1:13" x14ac:dyDescent="0.2">
      <c r="A40" s="180"/>
      <c r="B40" s="180"/>
      <c r="C40" s="180"/>
      <c r="D40" s="180"/>
      <c r="E40" s="180"/>
      <c r="F40" s="180"/>
      <c r="G40" s="180"/>
      <c r="H40" s="180"/>
      <c r="I40" s="180"/>
      <c r="J40" s="180"/>
      <c r="K40" s="180"/>
      <c r="L40" s="180"/>
      <c r="M40" s="180"/>
    </row>
    <row r="41" spans="1:13" x14ac:dyDescent="0.2">
      <c r="A41" s="180"/>
      <c r="B41" s="180"/>
      <c r="C41" s="180"/>
      <c r="D41" s="180"/>
      <c r="E41" s="180"/>
      <c r="F41" s="180"/>
      <c r="G41" s="180"/>
      <c r="H41" s="180"/>
      <c r="I41" s="180"/>
      <c r="J41" s="180"/>
      <c r="K41" s="180"/>
      <c r="L41" s="180"/>
      <c r="M41" s="180"/>
    </row>
    <row r="42" spans="1:13" x14ac:dyDescent="0.2">
      <c r="A42" s="180"/>
      <c r="B42" s="180"/>
      <c r="C42" s="180"/>
      <c r="D42" s="180"/>
      <c r="E42" s="180"/>
      <c r="F42" s="180"/>
      <c r="G42" s="180"/>
      <c r="H42" s="180"/>
      <c r="I42" s="180"/>
      <c r="J42" s="180"/>
      <c r="K42" s="180"/>
      <c r="L42" s="180"/>
      <c r="M42" s="180"/>
    </row>
    <row r="43" spans="1:13" x14ac:dyDescent="0.2">
      <c r="A43" s="180"/>
      <c r="B43" s="180"/>
      <c r="C43" s="180"/>
      <c r="D43" s="180"/>
      <c r="E43" s="180"/>
      <c r="F43" s="180"/>
      <c r="G43" s="180"/>
      <c r="H43" s="180"/>
      <c r="I43" s="180"/>
      <c r="J43" s="180"/>
      <c r="K43" s="180"/>
      <c r="L43" s="180"/>
      <c r="M43" s="180"/>
    </row>
    <row r="44" spans="1:13" x14ac:dyDescent="0.2">
      <c r="A44" s="180"/>
      <c r="B44" s="180"/>
      <c r="C44" s="180"/>
      <c r="D44" s="180"/>
      <c r="E44" s="180"/>
      <c r="F44" s="180"/>
      <c r="G44" s="180"/>
      <c r="H44" s="180"/>
      <c r="I44" s="180"/>
      <c r="J44" s="180"/>
      <c r="K44" s="180"/>
      <c r="L44" s="180"/>
      <c r="M44" s="180"/>
    </row>
    <row r="45" spans="1:13" x14ac:dyDescent="0.2">
      <c r="A45" s="180"/>
      <c r="B45" s="180"/>
      <c r="C45" s="180"/>
      <c r="D45" s="180"/>
      <c r="E45" s="180"/>
      <c r="F45" s="180"/>
      <c r="G45" s="180"/>
      <c r="H45" s="180"/>
      <c r="I45" s="180"/>
      <c r="J45" s="180"/>
      <c r="K45" s="180"/>
      <c r="L45" s="180"/>
      <c r="M45" s="180"/>
    </row>
    <row r="46" spans="1:13" x14ac:dyDescent="0.2">
      <c r="A46" s="180"/>
      <c r="B46" s="180"/>
      <c r="C46" s="180"/>
      <c r="D46" s="180"/>
      <c r="E46" s="180"/>
      <c r="F46" s="180"/>
      <c r="G46" s="180"/>
      <c r="H46" s="180"/>
      <c r="I46" s="180"/>
      <c r="J46" s="180"/>
      <c r="K46" s="180"/>
      <c r="L46" s="180"/>
      <c r="M46" s="180"/>
    </row>
    <row r="47" spans="1:13" x14ac:dyDescent="0.2">
      <c r="A47" s="180"/>
      <c r="B47" s="180"/>
      <c r="C47" s="180"/>
      <c r="D47" s="180"/>
      <c r="E47" s="180"/>
      <c r="F47" s="180"/>
      <c r="G47" s="180"/>
      <c r="H47" s="180"/>
      <c r="I47" s="180"/>
      <c r="J47" s="180"/>
      <c r="K47" s="180"/>
      <c r="L47" s="180"/>
      <c r="M47" s="180"/>
    </row>
    <row r="48" spans="1:13" x14ac:dyDescent="0.2">
      <c r="A48" s="180"/>
      <c r="B48" s="180"/>
      <c r="C48" s="180"/>
      <c r="D48" s="180"/>
      <c r="E48" s="180"/>
      <c r="F48" s="180"/>
      <c r="G48" s="180"/>
      <c r="H48" s="180"/>
      <c r="I48" s="180"/>
      <c r="J48" s="180"/>
      <c r="K48" s="180"/>
      <c r="L48" s="180"/>
      <c r="M48" s="180"/>
    </row>
    <row r="49" spans="1:13" x14ac:dyDescent="0.2">
      <c r="A49" s="180"/>
      <c r="B49" s="180" t="s">
        <v>148</v>
      </c>
      <c r="C49" s="180"/>
      <c r="D49" s="180"/>
      <c r="E49" s="180"/>
      <c r="F49" s="180"/>
      <c r="G49" s="180"/>
      <c r="H49" s="180"/>
      <c r="I49" s="180"/>
      <c r="J49" s="180"/>
      <c r="K49" s="180"/>
      <c r="L49" s="180"/>
      <c r="M49" s="180"/>
    </row>
    <row r="50" spans="1:13" x14ac:dyDescent="0.2">
      <c r="A50" s="180"/>
      <c r="B50" s="183" t="s">
        <v>149</v>
      </c>
      <c r="C50" s="180"/>
      <c r="D50" s="180"/>
      <c r="E50" s="180"/>
      <c r="F50" s="180"/>
      <c r="G50" s="180"/>
      <c r="H50" s="180"/>
      <c r="I50" s="180"/>
      <c r="J50" s="180"/>
      <c r="K50" s="180"/>
      <c r="L50" s="180"/>
      <c r="M50" s="180"/>
    </row>
    <row r="51" spans="1:13" x14ac:dyDescent="0.2">
      <c r="A51" s="180"/>
      <c r="B51" s="183" t="s">
        <v>150</v>
      </c>
      <c r="C51" s="180"/>
      <c r="D51" s="180"/>
      <c r="E51" s="180"/>
      <c r="F51" s="180"/>
      <c r="G51" s="180"/>
      <c r="H51" s="180"/>
      <c r="I51" s="180"/>
      <c r="J51" s="180"/>
      <c r="K51" s="180"/>
      <c r="L51" s="180"/>
      <c r="M51" s="180"/>
    </row>
    <row r="52" spans="1:13" ht="13.5" x14ac:dyDescent="0.25">
      <c r="A52" s="180"/>
      <c r="B52" s="180"/>
      <c r="C52" s="184" t="s">
        <v>151</v>
      </c>
      <c r="D52" s="180"/>
      <c r="E52" s="180"/>
      <c r="F52" s="180"/>
      <c r="G52" s="180"/>
      <c r="H52" s="180"/>
      <c r="I52" s="180"/>
      <c r="J52" s="180"/>
      <c r="K52" s="180"/>
      <c r="L52" s="180"/>
      <c r="M52" s="180"/>
    </row>
    <row r="53" spans="1:13" x14ac:dyDescent="0.2">
      <c r="A53" s="180"/>
      <c r="B53" s="180" t="s">
        <v>167</v>
      </c>
      <c r="C53" s="180"/>
      <c r="D53" s="180"/>
      <c r="E53" s="180"/>
      <c r="F53" s="180"/>
      <c r="G53" s="180"/>
      <c r="H53" s="180"/>
      <c r="I53" s="180"/>
      <c r="J53" s="180"/>
      <c r="K53" s="180"/>
      <c r="L53" s="180"/>
      <c r="M53" s="180"/>
    </row>
    <row r="54" spans="1:13" x14ac:dyDescent="0.2">
      <c r="A54" s="180"/>
      <c r="B54" s="180"/>
      <c r="C54" s="180"/>
      <c r="D54" s="180"/>
      <c r="E54" s="180"/>
      <c r="F54" s="180"/>
      <c r="G54" s="180"/>
      <c r="H54" s="180"/>
      <c r="I54" s="180"/>
      <c r="J54" s="180"/>
      <c r="K54" s="180"/>
      <c r="L54" s="180"/>
      <c r="M54" s="180"/>
    </row>
    <row r="55" spans="1:13" x14ac:dyDescent="0.2">
      <c r="A55" s="180"/>
      <c r="B55" s="180"/>
      <c r="C55" s="180"/>
      <c r="D55" s="180"/>
      <c r="E55" s="180"/>
      <c r="F55" s="180"/>
      <c r="G55" s="180"/>
      <c r="H55" s="180"/>
      <c r="I55" s="180"/>
      <c r="J55" s="180"/>
      <c r="K55" s="180"/>
      <c r="L55" s="180"/>
      <c r="M55" s="180"/>
    </row>
    <row r="56" spans="1:13" x14ac:dyDescent="0.2">
      <c r="A56" s="180"/>
      <c r="B56" s="180"/>
      <c r="C56" s="180"/>
      <c r="D56" s="180"/>
      <c r="E56" s="180"/>
      <c r="F56" s="180"/>
      <c r="G56" s="180"/>
      <c r="H56" s="180"/>
      <c r="I56" s="180"/>
      <c r="J56" s="180"/>
      <c r="K56" s="180"/>
      <c r="L56" s="180"/>
      <c r="M56" s="180"/>
    </row>
    <row r="57" spans="1:13" x14ac:dyDescent="0.2">
      <c r="A57" s="180"/>
      <c r="B57" s="180"/>
      <c r="C57" s="180"/>
      <c r="D57" s="180"/>
      <c r="E57" s="180"/>
      <c r="F57" s="180"/>
      <c r="G57" s="180"/>
      <c r="H57" s="180"/>
      <c r="I57" s="180"/>
      <c r="J57" s="180"/>
      <c r="K57" s="180"/>
      <c r="L57" s="180"/>
      <c r="M57" s="180"/>
    </row>
    <row r="58" spans="1:13" x14ac:dyDescent="0.2">
      <c r="A58" s="180"/>
      <c r="B58" s="180"/>
      <c r="C58" s="180"/>
      <c r="D58" s="180"/>
      <c r="E58" s="180"/>
      <c r="F58" s="180"/>
      <c r="G58" s="180"/>
      <c r="H58" s="180"/>
      <c r="I58" s="180"/>
      <c r="J58" s="180"/>
      <c r="K58" s="180"/>
      <c r="L58" s="180"/>
      <c r="M58" s="180"/>
    </row>
    <row r="59" spans="1:13" x14ac:dyDescent="0.2">
      <c r="A59" s="180"/>
      <c r="B59" s="180"/>
      <c r="C59" s="180"/>
      <c r="D59" s="180"/>
      <c r="E59" s="180"/>
      <c r="F59" s="180"/>
      <c r="G59" s="180"/>
      <c r="H59" s="180"/>
      <c r="I59" s="180"/>
      <c r="J59" s="180"/>
      <c r="K59" s="180"/>
      <c r="L59" s="180"/>
      <c r="M59" s="180"/>
    </row>
    <row r="60" spans="1:13" x14ac:dyDescent="0.2">
      <c r="A60" s="180"/>
      <c r="B60" s="180"/>
      <c r="C60" s="180"/>
      <c r="D60" s="180"/>
      <c r="E60" s="180"/>
      <c r="F60" s="180"/>
      <c r="G60" s="180"/>
      <c r="H60" s="180"/>
      <c r="I60" s="180"/>
      <c r="J60" s="180"/>
      <c r="K60" s="180"/>
      <c r="L60" s="180"/>
      <c r="M60" s="180"/>
    </row>
    <row r="61" spans="1:13" x14ac:dyDescent="0.2">
      <c r="A61" s="180"/>
      <c r="B61" s="180"/>
      <c r="C61" s="180"/>
      <c r="D61" s="180"/>
      <c r="E61" s="180"/>
      <c r="F61" s="180"/>
      <c r="G61" s="180"/>
      <c r="H61" s="180"/>
      <c r="I61" s="180"/>
      <c r="J61" s="180"/>
      <c r="K61" s="180"/>
      <c r="L61" s="180"/>
      <c r="M61" s="180"/>
    </row>
    <row r="62" spans="1:13" x14ac:dyDescent="0.2">
      <c r="A62" s="180"/>
      <c r="B62" s="180"/>
      <c r="C62" s="180"/>
      <c r="D62" s="180"/>
      <c r="E62" s="180"/>
      <c r="F62" s="180"/>
      <c r="G62" s="180"/>
      <c r="H62" s="180"/>
      <c r="I62" s="180"/>
      <c r="J62" s="180"/>
      <c r="K62" s="180"/>
      <c r="L62" s="180"/>
      <c r="M62" s="180"/>
    </row>
    <row r="63" spans="1:13" x14ac:dyDescent="0.2">
      <c r="A63" s="180"/>
      <c r="B63" s="180"/>
      <c r="C63" s="180"/>
      <c r="D63" s="180"/>
      <c r="E63" s="180"/>
      <c r="F63" s="180"/>
      <c r="G63" s="180"/>
      <c r="H63" s="180"/>
      <c r="I63" s="180"/>
      <c r="J63" s="180"/>
      <c r="K63" s="180"/>
      <c r="L63" s="180"/>
      <c r="M63" s="180"/>
    </row>
    <row r="64" spans="1:13" x14ac:dyDescent="0.2">
      <c r="A64" s="180"/>
      <c r="B64" s="180"/>
      <c r="C64" s="180"/>
      <c r="D64" s="180"/>
      <c r="E64" s="180"/>
      <c r="F64" s="180"/>
      <c r="G64" s="180"/>
      <c r="H64" s="180"/>
      <c r="I64" s="180"/>
      <c r="J64" s="180"/>
      <c r="K64" s="180"/>
      <c r="L64" s="180"/>
      <c r="M64" s="180"/>
    </row>
    <row r="65" spans="1:13" x14ac:dyDescent="0.2">
      <c r="A65" s="180"/>
      <c r="B65" s="180"/>
      <c r="C65" s="180"/>
      <c r="D65" s="180"/>
      <c r="E65" s="180"/>
      <c r="F65" s="180"/>
      <c r="G65" s="180"/>
      <c r="H65" s="180"/>
      <c r="I65" s="180"/>
      <c r="J65" s="180"/>
      <c r="K65" s="180"/>
      <c r="L65" s="180"/>
      <c r="M65" s="180"/>
    </row>
    <row r="66" spans="1:13" x14ac:dyDescent="0.2">
      <c r="A66" s="180"/>
      <c r="B66" s="180"/>
      <c r="C66" s="180"/>
      <c r="D66" s="180"/>
      <c r="E66" s="180"/>
      <c r="F66" s="180"/>
      <c r="G66" s="180"/>
      <c r="H66" s="180"/>
      <c r="I66" s="180"/>
      <c r="J66" s="180"/>
      <c r="K66" s="180"/>
      <c r="L66" s="180"/>
      <c r="M66" s="180"/>
    </row>
    <row r="67" spans="1:13" x14ac:dyDescent="0.2">
      <c r="A67" s="180"/>
      <c r="B67" s="180"/>
      <c r="C67" s="180"/>
      <c r="D67" s="180"/>
      <c r="E67" s="180"/>
      <c r="F67" s="180"/>
      <c r="G67" s="180"/>
      <c r="H67" s="180"/>
      <c r="I67" s="180"/>
      <c r="J67" s="180"/>
      <c r="K67" s="180"/>
      <c r="L67" s="180"/>
      <c r="M67" s="180"/>
    </row>
    <row r="68" spans="1:13" x14ac:dyDescent="0.2">
      <c r="A68" s="180"/>
      <c r="B68" s="180"/>
      <c r="C68" s="180"/>
      <c r="D68" s="180"/>
      <c r="E68" s="180"/>
      <c r="F68" s="180"/>
      <c r="G68" s="180"/>
      <c r="H68" s="180"/>
      <c r="I68" s="180"/>
      <c r="J68" s="180"/>
      <c r="K68" s="180"/>
      <c r="L68" s="180"/>
      <c r="M68" s="180"/>
    </row>
    <row r="69" spans="1:13" x14ac:dyDescent="0.2">
      <c r="A69" s="180"/>
      <c r="B69" s="180"/>
      <c r="C69" s="180"/>
      <c r="D69" s="180"/>
      <c r="E69" s="180"/>
      <c r="F69" s="180"/>
      <c r="G69" s="180"/>
      <c r="H69" s="180"/>
      <c r="I69" s="180"/>
      <c r="J69" s="180"/>
      <c r="K69" s="180"/>
      <c r="L69" s="180"/>
      <c r="M69" s="180"/>
    </row>
    <row r="70" spans="1:13" x14ac:dyDescent="0.2">
      <c r="A70" s="180"/>
      <c r="B70" s="181" t="s">
        <v>159</v>
      </c>
      <c r="C70" s="180"/>
      <c r="D70" s="180"/>
      <c r="E70" s="180"/>
      <c r="F70" s="180"/>
      <c r="G70" s="180"/>
      <c r="H70" s="180"/>
      <c r="I70" s="180"/>
      <c r="J70" s="180"/>
      <c r="K70" s="180"/>
      <c r="L70" s="180"/>
      <c r="M70" s="180"/>
    </row>
    <row r="71" spans="1:13" x14ac:dyDescent="0.2">
      <c r="A71" s="180"/>
      <c r="B71" s="180" t="s">
        <v>160</v>
      </c>
      <c r="C71" s="180"/>
      <c r="D71" s="180"/>
      <c r="E71" s="180"/>
      <c r="F71" s="180"/>
      <c r="G71" s="180"/>
      <c r="H71" s="180"/>
      <c r="I71" s="180"/>
      <c r="J71" s="180"/>
      <c r="K71" s="180"/>
      <c r="L71" s="180"/>
      <c r="M71" s="180"/>
    </row>
    <row r="72" spans="1:13" x14ac:dyDescent="0.2">
      <c r="A72" s="180"/>
      <c r="B72" s="180" t="s">
        <v>161</v>
      </c>
      <c r="C72" s="180"/>
      <c r="D72" s="180"/>
      <c r="E72" s="180"/>
      <c r="F72" s="180"/>
      <c r="G72" s="180"/>
      <c r="H72" s="180"/>
      <c r="I72" s="180"/>
      <c r="J72" s="180"/>
      <c r="K72" s="180"/>
      <c r="L72" s="180"/>
      <c r="M72" s="180"/>
    </row>
    <row r="73" spans="1:13" x14ac:dyDescent="0.2">
      <c r="A73" s="180"/>
      <c r="B73" s="180" t="s">
        <v>162</v>
      </c>
      <c r="C73" s="180"/>
      <c r="D73" s="180"/>
      <c r="E73" s="180"/>
      <c r="F73" s="180"/>
      <c r="G73" s="180"/>
      <c r="H73" s="180"/>
      <c r="I73" s="180"/>
      <c r="J73" s="180"/>
      <c r="K73" s="180"/>
      <c r="L73" s="180"/>
      <c r="M73" s="180"/>
    </row>
    <row r="74" spans="1:13" x14ac:dyDescent="0.2">
      <c r="A74" s="180"/>
      <c r="B74" s="180"/>
      <c r="C74" s="180"/>
      <c r="D74" s="180"/>
      <c r="E74" s="180"/>
      <c r="F74" s="180"/>
      <c r="G74" s="180"/>
      <c r="H74" s="180"/>
      <c r="I74" s="180"/>
      <c r="J74" s="180"/>
      <c r="K74" s="180"/>
      <c r="L74" s="180"/>
      <c r="M74" s="180"/>
    </row>
    <row r="75" spans="1:13" x14ac:dyDescent="0.2">
      <c r="A75" s="180"/>
      <c r="B75" s="180" t="s">
        <v>163</v>
      </c>
      <c r="C75" s="180"/>
      <c r="D75" s="180"/>
      <c r="E75" s="180"/>
      <c r="F75" s="180"/>
      <c r="G75" s="180"/>
      <c r="H75" s="180"/>
      <c r="I75" s="180"/>
      <c r="J75" s="180"/>
      <c r="K75" s="180"/>
      <c r="L75" s="180"/>
      <c r="M75" s="180"/>
    </row>
    <row r="76" spans="1:13" x14ac:dyDescent="0.2">
      <c r="A76" s="180"/>
      <c r="B76" s="180"/>
      <c r="C76" s="180"/>
      <c r="D76" s="180"/>
      <c r="E76" s="180"/>
      <c r="F76" s="180"/>
      <c r="G76" s="180"/>
      <c r="H76" s="180"/>
      <c r="I76" s="180"/>
      <c r="J76" s="180"/>
      <c r="K76" s="180"/>
      <c r="L76" s="180"/>
      <c r="M76" s="180"/>
    </row>
    <row r="77" spans="1:13" x14ac:dyDescent="0.2">
      <c r="A77" s="180"/>
      <c r="B77" s="183" t="s">
        <v>164</v>
      </c>
      <c r="C77" s="180"/>
      <c r="D77" s="180"/>
      <c r="E77" s="180"/>
      <c r="F77" s="180"/>
      <c r="G77" s="180"/>
      <c r="H77" s="180"/>
      <c r="I77" s="180"/>
      <c r="J77" s="180"/>
      <c r="K77" s="180"/>
      <c r="L77" s="180"/>
      <c r="M77" s="180"/>
    </row>
    <row r="78" spans="1:13" x14ac:dyDescent="0.2">
      <c r="A78" s="180"/>
      <c r="B78" s="183" t="s">
        <v>165</v>
      </c>
      <c r="C78" s="180"/>
      <c r="D78" s="180"/>
      <c r="E78" s="180"/>
      <c r="F78" s="180"/>
      <c r="G78" s="180"/>
      <c r="H78" s="180"/>
      <c r="I78" s="180"/>
      <c r="J78" s="180"/>
      <c r="K78" s="180"/>
      <c r="L78" s="180"/>
      <c r="M78" s="180"/>
    </row>
    <row r="79" spans="1:13" x14ac:dyDescent="0.2">
      <c r="A79" s="180"/>
      <c r="B79" s="183" t="s">
        <v>166</v>
      </c>
      <c r="C79" s="180"/>
      <c r="D79" s="180"/>
      <c r="E79" s="180"/>
      <c r="F79" s="180"/>
      <c r="G79" s="180"/>
      <c r="H79" s="180"/>
      <c r="I79" s="180"/>
      <c r="J79" s="180"/>
      <c r="K79" s="180"/>
      <c r="L79" s="180"/>
      <c r="M79" s="180"/>
    </row>
    <row r="80" spans="1:13" x14ac:dyDescent="0.2">
      <c r="A80" s="180"/>
      <c r="B80" s="180"/>
      <c r="C80" s="180"/>
      <c r="D80" s="180"/>
      <c r="E80" s="180"/>
      <c r="F80" s="180"/>
      <c r="G80" s="180"/>
      <c r="H80" s="180"/>
      <c r="I80" s="180"/>
      <c r="J80" s="180"/>
      <c r="K80" s="180"/>
      <c r="L80" s="180"/>
      <c r="M80" s="180"/>
    </row>
    <row r="81" spans="1:13" x14ac:dyDescent="0.2">
      <c r="A81" s="180"/>
      <c r="B81" s="180" t="s">
        <v>168</v>
      </c>
      <c r="C81" s="180"/>
      <c r="D81" s="180"/>
      <c r="E81" s="180"/>
      <c r="F81" s="180"/>
      <c r="G81" s="180"/>
      <c r="H81" s="180"/>
      <c r="I81" s="180"/>
      <c r="J81" s="180"/>
      <c r="K81" s="180"/>
      <c r="L81" s="180"/>
      <c r="M81" s="180"/>
    </row>
    <row r="82" spans="1:13" x14ac:dyDescent="0.2">
      <c r="A82" s="180"/>
      <c r="B82" s="180"/>
      <c r="C82" s="180"/>
      <c r="D82" s="180"/>
      <c r="E82" s="180"/>
      <c r="F82" s="180"/>
      <c r="G82" s="180"/>
      <c r="H82" s="180"/>
      <c r="I82" s="180"/>
      <c r="J82" s="180"/>
      <c r="K82" s="180"/>
      <c r="L82" s="180"/>
      <c r="M82" s="180"/>
    </row>
    <row r="83" spans="1:13" ht="13.5" x14ac:dyDescent="0.25">
      <c r="A83" s="180"/>
      <c r="B83" s="180"/>
      <c r="C83" s="184" t="s">
        <v>169</v>
      </c>
      <c r="D83" s="180"/>
      <c r="E83" s="180"/>
      <c r="F83" s="180"/>
      <c r="G83" s="180"/>
      <c r="H83" s="180"/>
      <c r="I83" s="180"/>
      <c r="J83" s="180"/>
      <c r="K83" s="180"/>
      <c r="L83" s="180"/>
      <c r="M83" s="180"/>
    </row>
    <row r="84" spans="1:13" x14ac:dyDescent="0.2">
      <c r="A84" s="180"/>
      <c r="B84" s="180"/>
      <c r="C84" s="180"/>
      <c r="D84" s="180"/>
      <c r="E84" s="180"/>
      <c r="F84" s="180"/>
      <c r="G84" s="180"/>
      <c r="H84" s="180"/>
      <c r="I84" s="180"/>
      <c r="J84" s="180"/>
      <c r="K84" s="180"/>
      <c r="L84" s="180"/>
      <c r="M84" s="180"/>
    </row>
    <row r="85" spans="1:13" x14ac:dyDescent="0.2">
      <c r="A85" s="180"/>
      <c r="B85" s="180"/>
      <c r="C85" s="180"/>
      <c r="D85" s="180"/>
      <c r="E85" s="180"/>
      <c r="F85" s="180"/>
      <c r="G85" s="180"/>
      <c r="H85" s="180"/>
      <c r="I85" s="180"/>
      <c r="J85" s="180"/>
      <c r="K85" s="180"/>
      <c r="L85" s="180"/>
      <c r="M85" s="180"/>
    </row>
    <row r="86" spans="1:13" x14ac:dyDescent="0.2">
      <c r="A86" s="180"/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</row>
    <row r="87" spans="1:13" x14ac:dyDescent="0.2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</row>
    <row r="88" spans="1:13" x14ac:dyDescent="0.2">
      <c r="A88" s="180"/>
      <c r="B88" s="180"/>
      <c r="C88" s="180"/>
      <c r="D88" s="180"/>
      <c r="E88" s="180"/>
      <c r="F88" s="180"/>
      <c r="G88" s="180"/>
      <c r="H88" s="180"/>
      <c r="I88" s="180"/>
      <c r="J88" s="180"/>
      <c r="K88" s="180"/>
      <c r="L88" s="180"/>
      <c r="M88" s="180"/>
    </row>
    <row r="89" spans="1:13" x14ac:dyDescent="0.2">
      <c r="A89" s="180"/>
      <c r="B89" s="180"/>
      <c r="C89" s="180"/>
      <c r="D89" s="180"/>
      <c r="E89" s="180"/>
      <c r="F89" s="180"/>
      <c r="G89" s="180"/>
      <c r="H89" s="180"/>
      <c r="I89" s="180"/>
      <c r="J89" s="180"/>
      <c r="K89" s="180"/>
      <c r="L89" s="180"/>
      <c r="M89" s="180"/>
    </row>
    <row r="90" spans="1:13" x14ac:dyDescent="0.2">
      <c r="A90" s="180"/>
      <c r="B90" s="180"/>
      <c r="C90" s="180"/>
      <c r="D90" s="180"/>
      <c r="E90" s="180"/>
      <c r="F90" s="180"/>
      <c r="G90" s="180"/>
      <c r="H90" s="180"/>
      <c r="I90" s="180"/>
      <c r="J90" s="180"/>
      <c r="K90" s="180"/>
      <c r="L90" s="180"/>
      <c r="M90" s="180"/>
    </row>
    <row r="91" spans="1:13" x14ac:dyDescent="0.2">
      <c r="A91" s="180"/>
      <c r="B91" s="180"/>
      <c r="C91" s="180"/>
      <c r="D91" s="180"/>
      <c r="E91" s="180"/>
      <c r="F91" s="180"/>
      <c r="G91" s="180"/>
      <c r="H91" s="180"/>
      <c r="I91" s="180"/>
      <c r="J91" s="180"/>
      <c r="K91" s="180"/>
      <c r="L91" s="180"/>
      <c r="M91" s="180"/>
    </row>
    <row r="92" spans="1:13" x14ac:dyDescent="0.2">
      <c r="A92" s="180"/>
      <c r="B92" s="180"/>
      <c r="C92" s="180"/>
      <c r="D92" s="180"/>
      <c r="E92" s="180"/>
      <c r="F92" s="180"/>
      <c r="G92" s="180"/>
      <c r="H92" s="180"/>
      <c r="I92" s="180"/>
      <c r="J92" s="180"/>
      <c r="K92" s="180"/>
      <c r="L92" s="180"/>
      <c r="M92" s="180"/>
    </row>
    <row r="93" spans="1:13" x14ac:dyDescent="0.2">
      <c r="A93" s="180"/>
      <c r="B93" s="180"/>
      <c r="C93" s="180"/>
      <c r="D93" s="180"/>
      <c r="E93" s="180"/>
      <c r="F93" s="180"/>
      <c r="G93" s="180"/>
      <c r="H93" s="180"/>
      <c r="I93" s="180"/>
      <c r="J93" s="180"/>
      <c r="K93" s="180"/>
      <c r="L93" s="180"/>
      <c r="M93" s="180"/>
    </row>
    <row r="94" spans="1:13" x14ac:dyDescent="0.2">
      <c r="A94" s="180"/>
      <c r="B94" s="180"/>
      <c r="C94" s="180"/>
      <c r="D94" s="180"/>
      <c r="E94" s="180"/>
      <c r="F94" s="180"/>
      <c r="G94" s="180"/>
      <c r="H94" s="180"/>
      <c r="I94" s="180"/>
      <c r="J94" s="180"/>
      <c r="K94" s="180"/>
      <c r="L94" s="180"/>
      <c r="M94" s="180"/>
    </row>
    <row r="95" spans="1:13" x14ac:dyDescent="0.2">
      <c r="A95" s="180"/>
      <c r="B95" s="180"/>
      <c r="C95" s="180"/>
      <c r="D95" s="180"/>
      <c r="E95" s="180"/>
      <c r="F95" s="180"/>
      <c r="G95" s="180"/>
      <c r="H95" s="180"/>
      <c r="I95" s="180"/>
      <c r="J95" s="180"/>
      <c r="K95" s="180"/>
      <c r="L95" s="180"/>
      <c r="M95" s="180"/>
    </row>
    <row r="96" spans="1:13" x14ac:dyDescent="0.2">
      <c r="A96" s="180"/>
      <c r="B96" s="180"/>
      <c r="C96" s="180"/>
      <c r="D96" s="180"/>
      <c r="E96" s="180"/>
      <c r="F96" s="180"/>
      <c r="G96" s="180"/>
      <c r="H96" s="180"/>
      <c r="I96" s="180"/>
      <c r="J96" s="180"/>
      <c r="K96" s="180"/>
      <c r="L96" s="180"/>
      <c r="M96" s="180"/>
    </row>
    <row r="97" spans="1:13" x14ac:dyDescent="0.2">
      <c r="A97" s="180"/>
      <c r="B97" s="180"/>
      <c r="C97" s="180"/>
      <c r="D97" s="180"/>
      <c r="E97" s="180"/>
      <c r="F97" s="180"/>
      <c r="G97" s="180"/>
      <c r="H97" s="180"/>
      <c r="I97" s="180"/>
      <c r="J97" s="180"/>
      <c r="K97" s="180"/>
      <c r="L97" s="180"/>
      <c r="M97" s="180"/>
    </row>
    <row r="98" spans="1:13" x14ac:dyDescent="0.2">
      <c r="A98" s="180"/>
      <c r="B98" s="180"/>
      <c r="C98" s="180"/>
      <c r="D98" s="180"/>
      <c r="E98" s="180"/>
      <c r="F98" s="180"/>
      <c r="G98" s="180"/>
      <c r="H98" s="180"/>
      <c r="I98" s="180"/>
      <c r="J98" s="180"/>
      <c r="K98" s="180"/>
      <c r="L98" s="180"/>
      <c r="M98" s="180"/>
    </row>
    <row r="99" spans="1:13" x14ac:dyDescent="0.2">
      <c r="A99" s="180"/>
      <c r="B99" s="180"/>
      <c r="C99" s="180"/>
      <c r="D99" s="180"/>
      <c r="E99" s="180"/>
      <c r="F99" s="180"/>
      <c r="G99" s="180"/>
      <c r="H99" s="180"/>
      <c r="I99" s="180"/>
      <c r="J99" s="180"/>
      <c r="K99" s="180"/>
      <c r="L99" s="180"/>
      <c r="M99" s="180"/>
    </row>
    <row r="100" spans="1:13" x14ac:dyDescent="0.2">
      <c r="A100" s="180"/>
      <c r="B100" s="180"/>
      <c r="C100" s="180"/>
      <c r="D100" s="180"/>
      <c r="E100" s="180"/>
      <c r="F100" s="180"/>
      <c r="G100" s="180"/>
      <c r="H100" s="180"/>
      <c r="I100" s="180"/>
      <c r="J100" s="180"/>
      <c r="K100" s="180"/>
      <c r="L100" s="180"/>
      <c r="M100" s="180"/>
    </row>
    <row r="101" spans="1:13" x14ac:dyDescent="0.2">
      <c r="A101" s="180"/>
      <c r="B101" s="180"/>
      <c r="C101" s="180"/>
      <c r="D101" s="180"/>
      <c r="E101" s="180"/>
      <c r="F101" s="180"/>
      <c r="G101" s="180"/>
      <c r="H101" s="180"/>
      <c r="I101" s="180"/>
      <c r="J101" s="180"/>
      <c r="K101" s="180"/>
      <c r="L101" s="180"/>
      <c r="M101" s="180"/>
    </row>
    <row r="102" spans="1:13" x14ac:dyDescent="0.2">
      <c r="A102" s="180"/>
      <c r="B102" s="180"/>
      <c r="C102" s="180"/>
      <c r="D102" s="180"/>
      <c r="E102" s="180"/>
      <c r="F102" s="180"/>
      <c r="G102" s="180"/>
      <c r="H102" s="180"/>
      <c r="I102" s="180"/>
      <c r="J102" s="180"/>
      <c r="K102" s="180"/>
      <c r="L102" s="180"/>
      <c r="M102" s="180"/>
    </row>
    <row r="103" spans="1:13" x14ac:dyDescent="0.2">
      <c r="A103" s="180"/>
      <c r="B103" s="180"/>
      <c r="C103" s="180"/>
      <c r="D103" s="180"/>
      <c r="E103" s="180"/>
      <c r="F103" s="180"/>
      <c r="G103" s="180"/>
      <c r="H103" s="180"/>
      <c r="I103" s="180"/>
      <c r="J103" s="180"/>
      <c r="K103" s="180"/>
      <c r="L103" s="180"/>
      <c r="M103" s="180"/>
    </row>
    <row r="104" spans="1:13" x14ac:dyDescent="0.2">
      <c r="A104" s="180"/>
      <c r="B104" s="180"/>
      <c r="C104" s="180"/>
      <c r="D104" s="180"/>
      <c r="E104" s="180"/>
      <c r="F104" s="180"/>
      <c r="G104" s="180"/>
      <c r="H104" s="180"/>
      <c r="I104" s="180"/>
      <c r="J104" s="180"/>
      <c r="K104" s="180"/>
      <c r="L104" s="180"/>
      <c r="M104" s="180"/>
    </row>
    <row r="105" spans="1:13" x14ac:dyDescent="0.2">
      <c r="A105" s="180"/>
      <c r="B105" s="180"/>
      <c r="C105" s="180"/>
      <c r="D105" s="180"/>
      <c r="E105" s="180"/>
      <c r="F105" s="180"/>
      <c r="G105" s="180"/>
      <c r="H105" s="180"/>
      <c r="I105" s="180"/>
      <c r="J105" s="180"/>
      <c r="K105" s="180"/>
      <c r="L105" s="180"/>
      <c r="M105" s="180"/>
    </row>
    <row r="106" spans="1:13" x14ac:dyDescent="0.2">
      <c r="A106" s="180"/>
      <c r="B106" s="180"/>
      <c r="C106" s="180"/>
      <c r="D106" s="180"/>
      <c r="E106" s="180"/>
      <c r="F106" s="180"/>
      <c r="G106" s="180"/>
      <c r="H106" s="180"/>
      <c r="I106" s="180"/>
      <c r="J106" s="180"/>
      <c r="K106" s="180"/>
      <c r="L106" s="180"/>
      <c r="M106" s="180"/>
    </row>
  </sheetData>
  <hyperlinks>
    <hyperlink ref="B10" r:id="rId1" display="https://energy.sandia.gov/programs/sustainable-transportation/hydrogen/hydrogen-safety-codes-and-standards/hyram/" xr:uid="{4FE68738-92AB-4639-B30E-75E236876CD5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64FA3-350C-4EF5-94FD-2CED2EF8C456}">
  <sheetPr codeName="Sheet19">
    <tabColor rgb="FF92D050"/>
    <pageSetUpPr fitToPage="1"/>
  </sheetPr>
  <dimension ref="A1:Y149"/>
  <sheetViews>
    <sheetView showGridLines="0" defaultGridColor="0" view="pageBreakPreview" colorId="8" zoomScaleNormal="100" zoomScaleSheetLayoutView="100" workbookViewId="0">
      <selection activeCell="J17" sqref="J17"/>
    </sheetView>
  </sheetViews>
  <sheetFormatPr defaultColWidth="8.85546875" defaultRowHeight="12.75" x14ac:dyDescent="0.2"/>
  <cols>
    <col min="1" max="1" width="2.28515625" style="120" customWidth="1"/>
    <col min="2" max="2" width="5.140625" style="9" customWidth="1"/>
    <col min="3" max="3" width="8.28515625" style="9" customWidth="1"/>
    <col min="4" max="4" width="9.140625" style="9" customWidth="1"/>
    <col min="5" max="5" width="9.42578125" style="9" customWidth="1"/>
    <col min="6" max="6" width="9.28515625" style="9" customWidth="1"/>
    <col min="7" max="7" width="8.28515625" style="121" customWidth="1"/>
    <col min="8" max="8" width="9.85546875" style="9" customWidth="1"/>
    <col min="9" max="12" width="8.28515625" style="9" customWidth="1"/>
    <col min="13" max="13" width="18.42578125" style="9" customWidth="1"/>
    <col min="14" max="14" width="14.5703125" style="9" customWidth="1"/>
    <col min="15" max="16384" width="8.85546875" style="9"/>
  </cols>
  <sheetData>
    <row r="1" spans="1:21" ht="86.45" customHeight="1" x14ac:dyDescent="0.2">
      <c r="A1" s="1"/>
      <c r="B1" s="2" t="s">
        <v>0</v>
      </c>
      <c r="C1" s="2"/>
      <c r="D1" s="2"/>
      <c r="E1" s="3"/>
      <c r="F1" s="3"/>
      <c r="G1" s="3"/>
      <c r="H1" s="3"/>
      <c r="I1" s="3"/>
      <c r="J1" s="3"/>
      <c r="K1" s="4"/>
      <c r="L1" s="5"/>
      <c r="M1" s="6"/>
      <c r="N1" s="5"/>
      <c r="O1" s="5"/>
      <c r="P1" s="7"/>
      <c r="Q1" s="7"/>
      <c r="R1" s="8"/>
      <c r="S1" s="8"/>
      <c r="T1" s="8"/>
    </row>
    <row r="2" spans="1:21" s="20" customFormat="1" ht="12.75" customHeight="1" x14ac:dyDescent="0.2">
      <c r="A2" s="10" t="s">
        <v>1</v>
      </c>
      <c r="B2" s="11"/>
      <c r="C2" s="12"/>
      <c r="D2" s="13"/>
      <c r="E2" s="13"/>
      <c r="F2" s="13"/>
      <c r="G2" s="14"/>
      <c r="H2" s="15"/>
      <c r="I2" s="16"/>
      <c r="J2" s="15"/>
      <c r="K2" s="17"/>
      <c r="L2" s="18"/>
      <c r="M2" s="19"/>
      <c r="N2" s="7"/>
      <c r="O2" s="7"/>
      <c r="P2" s="7"/>
      <c r="Q2" s="18"/>
      <c r="R2" s="18"/>
      <c r="S2" s="18"/>
      <c r="T2" s="18"/>
    </row>
    <row r="3" spans="1:21" ht="12.75" customHeight="1" x14ac:dyDescent="0.2">
      <c r="A3" s="197" t="s">
        <v>1</v>
      </c>
      <c r="B3" s="198"/>
      <c r="C3" s="198"/>
      <c r="D3" s="198"/>
      <c r="E3" s="198"/>
      <c r="F3" s="198"/>
      <c r="G3" s="198"/>
      <c r="H3" s="198"/>
      <c r="I3" s="198"/>
      <c r="J3" s="21"/>
      <c r="K3" s="22"/>
      <c r="L3" s="8"/>
      <c r="M3" s="19"/>
      <c r="N3" s="188"/>
      <c r="O3" s="188"/>
      <c r="P3" s="188"/>
      <c r="Q3" s="8"/>
      <c r="R3" s="8"/>
      <c r="S3" s="8"/>
      <c r="T3" s="8"/>
    </row>
    <row r="4" spans="1:21" s="20" customFormat="1" ht="12.75" customHeight="1" x14ac:dyDescent="0.2">
      <c r="A4" s="10" t="s">
        <v>2</v>
      </c>
      <c r="B4" s="11"/>
      <c r="C4" s="13"/>
      <c r="D4" s="13"/>
      <c r="E4" s="13"/>
      <c r="F4" s="13"/>
      <c r="G4" s="9"/>
      <c r="H4" s="9"/>
      <c r="I4" s="9"/>
      <c r="J4" s="9"/>
      <c r="K4" s="23"/>
      <c r="L4" s="18"/>
      <c r="M4" s="19"/>
      <c r="N4" s="188"/>
      <c r="O4" s="188"/>
      <c r="P4" s="188"/>
      <c r="Q4" s="18"/>
      <c r="R4" s="18"/>
      <c r="S4" s="18"/>
      <c r="T4" s="18"/>
    </row>
    <row r="5" spans="1:21" ht="12.75" customHeight="1" x14ac:dyDescent="0.2">
      <c r="A5" s="24" t="s">
        <v>98</v>
      </c>
      <c r="B5" s="25"/>
      <c r="C5" s="26"/>
      <c r="D5" s="25"/>
      <c r="E5" s="25"/>
      <c r="F5" s="25"/>
      <c r="G5" s="25"/>
      <c r="H5" s="25"/>
      <c r="I5" s="25"/>
      <c r="J5" s="25"/>
      <c r="K5" s="27"/>
      <c r="L5" s="8"/>
      <c r="M5" s="19"/>
      <c r="N5" s="188"/>
      <c r="O5" s="188"/>
      <c r="P5" s="188"/>
      <c r="Q5" s="8"/>
      <c r="R5" s="8"/>
      <c r="S5" s="8"/>
      <c r="T5" s="8"/>
    </row>
    <row r="6" spans="1:21" s="34" customFormat="1" ht="6.95" hidden="1" customHeight="1" x14ac:dyDescent="0.2">
      <c r="A6" s="28"/>
      <c r="B6" s="18"/>
      <c r="C6" s="18"/>
      <c r="D6" s="18"/>
      <c r="E6" s="18"/>
      <c r="F6" s="18"/>
      <c r="G6" s="29"/>
      <c r="H6" s="18"/>
      <c r="I6" s="18"/>
      <c r="J6" s="18"/>
      <c r="K6" s="30"/>
      <c r="L6" s="31"/>
      <c r="M6" s="19"/>
      <c r="N6" s="7"/>
      <c r="O6" s="7"/>
      <c r="P6" s="32"/>
      <c r="Q6" s="33"/>
      <c r="R6" s="31"/>
      <c r="S6" s="31"/>
      <c r="T6" s="31"/>
    </row>
    <row r="7" spans="1:21" s="34" customFormat="1" ht="12.75" hidden="1" customHeight="1" x14ac:dyDescent="0.2">
      <c r="A7" s="28"/>
      <c r="B7" s="35" t="s">
        <v>3</v>
      </c>
      <c r="C7" s="36"/>
      <c r="D7" s="37" t="e">
        <f>TAG_NO</f>
        <v>#NAME?</v>
      </c>
      <c r="E7" s="38"/>
      <c r="F7" s="38"/>
      <c r="G7" s="39"/>
      <c r="H7" s="39"/>
      <c r="I7" s="40"/>
      <c r="J7" s="18"/>
      <c r="K7" s="30"/>
      <c r="L7" s="31"/>
      <c r="M7" s="31"/>
      <c r="N7" s="31"/>
      <c r="O7" s="7"/>
      <c r="P7" s="7"/>
      <c r="Q7" s="7"/>
      <c r="R7" s="31"/>
      <c r="S7" s="31"/>
      <c r="T7" s="31"/>
    </row>
    <row r="8" spans="1:21" s="34" customFormat="1" ht="12.75" hidden="1" customHeight="1" x14ac:dyDescent="0.2">
      <c r="A8" s="28"/>
      <c r="B8" s="35" t="s">
        <v>4</v>
      </c>
      <c r="C8" s="36"/>
      <c r="D8" s="41" t="str">
        <f>PIogD</f>
        <v>P&amp;ID</v>
      </c>
      <c r="E8" s="38"/>
      <c r="F8" s="38"/>
      <c r="G8" s="39"/>
      <c r="H8" s="39"/>
      <c r="I8" s="42"/>
      <c r="J8" s="18"/>
      <c r="K8" s="30"/>
      <c r="L8" s="31"/>
      <c r="M8" s="31"/>
      <c r="N8" s="31"/>
      <c r="O8" s="7"/>
      <c r="P8" s="7"/>
      <c r="Q8" s="7"/>
      <c r="R8" s="31"/>
      <c r="S8" s="31"/>
      <c r="T8" s="31"/>
    </row>
    <row r="9" spans="1:21" s="34" customFormat="1" ht="12.75" hidden="1" customHeight="1" x14ac:dyDescent="0.2">
      <c r="A9" s="28"/>
      <c r="B9" s="35" t="s">
        <v>5</v>
      </c>
      <c r="C9" s="36"/>
      <c r="D9" s="37" t="str">
        <f>EQUIPMENT</f>
        <v>Equipment</v>
      </c>
      <c r="E9" s="38"/>
      <c r="F9" s="38"/>
      <c r="G9" s="39"/>
      <c r="H9" s="39"/>
      <c r="I9" s="42"/>
      <c r="J9" s="18"/>
      <c r="K9" s="30"/>
      <c r="L9" s="31"/>
      <c r="M9" s="31"/>
      <c r="N9" s="31"/>
      <c r="O9" s="31"/>
      <c r="P9" s="31"/>
      <c r="Q9" s="31"/>
      <c r="R9" s="31"/>
      <c r="S9" s="31"/>
      <c r="T9" s="31"/>
    </row>
    <row r="10" spans="1:21" s="34" customFormat="1" ht="6.95" hidden="1" customHeight="1" x14ac:dyDescent="0.2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5"/>
      <c r="L10" s="31"/>
      <c r="M10" s="31"/>
      <c r="N10" s="31"/>
      <c r="O10" s="31"/>
      <c r="P10" s="31"/>
      <c r="Q10" s="31"/>
      <c r="R10" s="31"/>
      <c r="S10" s="31"/>
      <c r="T10" s="31"/>
    </row>
    <row r="11" spans="1:21" s="20" customFormat="1" ht="11.25" x14ac:dyDescent="0.2">
      <c r="A11" s="46"/>
      <c r="B11" s="11"/>
      <c r="C11" s="11"/>
      <c r="D11" s="11"/>
      <c r="E11" s="11"/>
      <c r="F11" s="11"/>
      <c r="G11" s="11"/>
      <c r="H11" s="11"/>
      <c r="I11" s="11"/>
      <c r="J11" s="11"/>
      <c r="K11" s="47"/>
      <c r="L11" s="18"/>
      <c r="M11" s="1"/>
      <c r="N11" s="154"/>
      <c r="O11" s="48"/>
      <c r="P11" s="18"/>
      <c r="Q11" s="18"/>
      <c r="R11" s="18"/>
      <c r="S11" s="18"/>
      <c r="T11" s="18"/>
    </row>
    <row r="12" spans="1:21" s="20" customFormat="1" ht="11.25" x14ac:dyDescent="0.2">
      <c r="A12" s="28"/>
      <c r="B12" s="189" t="s">
        <v>37</v>
      </c>
      <c r="C12" s="190"/>
      <c r="D12" s="190"/>
      <c r="E12" s="190"/>
      <c r="F12" s="190"/>
      <c r="G12" s="190"/>
      <c r="H12" s="190"/>
      <c r="I12" s="190"/>
      <c r="J12" s="190"/>
      <c r="K12" s="30"/>
      <c r="L12" s="18"/>
      <c r="M12" s="50"/>
      <c r="N12" s="154"/>
      <c r="O12" s="51"/>
      <c r="P12" s="18"/>
      <c r="Q12" s="18"/>
      <c r="R12" s="18"/>
      <c r="S12" s="18"/>
      <c r="T12" s="18"/>
    </row>
    <row r="13" spans="1:21" s="20" customFormat="1" ht="11.25" x14ac:dyDescent="0.2">
      <c r="A13" s="28"/>
      <c r="B13" s="18"/>
      <c r="C13" s="18"/>
      <c r="D13" s="18"/>
      <c r="E13" s="18"/>
      <c r="F13" s="18"/>
      <c r="G13" s="18"/>
      <c r="H13" s="18"/>
      <c r="I13" s="18"/>
      <c r="J13" s="18"/>
      <c r="K13" s="30"/>
      <c r="L13" s="18"/>
      <c r="M13" s="52" t="s">
        <v>6</v>
      </c>
      <c r="N13" s="154" t="s">
        <v>72</v>
      </c>
      <c r="O13" s="53" t="s">
        <v>71</v>
      </c>
      <c r="P13" s="18"/>
      <c r="Q13" s="18"/>
      <c r="R13" s="18"/>
      <c r="S13" s="18"/>
      <c r="T13" s="18"/>
    </row>
    <row r="14" spans="1:21" s="20" customFormat="1" ht="11.25" x14ac:dyDescent="0.2">
      <c r="A14" s="28"/>
      <c r="B14" s="36" t="s">
        <v>7</v>
      </c>
      <c r="C14" s="49"/>
      <c r="D14" s="49"/>
      <c r="E14" s="49"/>
      <c r="F14" s="49"/>
      <c r="G14" s="49"/>
      <c r="H14" s="49"/>
      <c r="I14" s="49"/>
      <c r="J14" s="49"/>
      <c r="K14" s="30"/>
      <c r="L14" s="18"/>
      <c r="M14" s="152" t="s">
        <v>39</v>
      </c>
      <c r="N14" s="54">
        <v>90</v>
      </c>
      <c r="O14" s="156">
        <f>N14/$N$26</f>
        <v>0.9</v>
      </c>
      <c r="P14" s="18"/>
      <c r="Q14" s="18"/>
      <c r="R14" s="55" t="s">
        <v>55</v>
      </c>
      <c r="S14" s="18"/>
      <c r="T14" s="18" t="s">
        <v>39</v>
      </c>
      <c r="U14" s="20" t="s">
        <v>91</v>
      </c>
    </row>
    <row r="15" spans="1:21" s="20" customFormat="1" ht="11.25" x14ac:dyDescent="0.2">
      <c r="A15" s="28"/>
      <c r="B15" s="7" t="s">
        <v>29</v>
      </c>
      <c r="C15" s="49"/>
      <c r="D15" s="49"/>
      <c r="E15" s="191" t="s">
        <v>55</v>
      </c>
      <c r="F15" s="191"/>
      <c r="G15" s="191"/>
      <c r="H15" s="56"/>
      <c r="I15" s="56"/>
      <c r="J15" s="56"/>
      <c r="K15" s="30"/>
      <c r="L15" s="18"/>
      <c r="M15" s="153" t="s">
        <v>40</v>
      </c>
      <c r="N15" s="57">
        <v>5</v>
      </c>
      <c r="O15" s="157">
        <f t="shared" ref="O15:O25" si="0">N15/$N$26</f>
        <v>0.05</v>
      </c>
      <c r="P15" s="18"/>
      <c r="Q15" s="18"/>
      <c r="R15" s="55" t="s">
        <v>56</v>
      </c>
      <c r="S15" s="18"/>
      <c r="T15" s="18" t="s">
        <v>41</v>
      </c>
      <c r="U15" s="20" t="s">
        <v>92</v>
      </c>
    </row>
    <row r="16" spans="1:21" s="20" customFormat="1" ht="11.25" x14ac:dyDescent="0.2">
      <c r="A16" s="28"/>
      <c r="B16" s="7" t="s">
        <v>38</v>
      </c>
      <c r="C16" s="7"/>
      <c r="D16" s="7"/>
      <c r="E16" s="192" t="s">
        <v>39</v>
      </c>
      <c r="F16" s="192"/>
      <c r="G16" s="192"/>
      <c r="H16" s="7"/>
      <c r="I16" s="7"/>
      <c r="J16" s="7"/>
      <c r="K16" s="30"/>
      <c r="L16" s="18"/>
      <c r="M16" s="153" t="s">
        <v>41</v>
      </c>
      <c r="N16" s="57">
        <v>5</v>
      </c>
      <c r="O16" s="157">
        <f t="shared" si="0"/>
        <v>0.05</v>
      </c>
      <c r="P16" s="18"/>
      <c r="Q16" s="18"/>
      <c r="R16" s="55" t="s">
        <v>57</v>
      </c>
      <c r="S16" s="18"/>
      <c r="T16" s="18" t="s">
        <v>42</v>
      </c>
      <c r="U16" s="20" t="s">
        <v>93</v>
      </c>
    </row>
    <row r="17" spans="1:25" s="20" customFormat="1" ht="11.25" x14ac:dyDescent="0.2">
      <c r="A17" s="28"/>
      <c r="B17" s="20" t="s">
        <v>89</v>
      </c>
      <c r="E17" s="192" t="s">
        <v>91</v>
      </c>
      <c r="F17" s="192"/>
      <c r="G17" s="192"/>
      <c r="K17" s="30"/>
      <c r="L17" s="18"/>
      <c r="M17" s="153" t="s">
        <v>43</v>
      </c>
      <c r="N17" s="57"/>
      <c r="O17" s="157">
        <f t="shared" si="0"/>
        <v>0</v>
      </c>
      <c r="P17" s="18"/>
      <c r="Q17" s="18"/>
      <c r="R17" s="18" t="s">
        <v>58</v>
      </c>
      <c r="S17" s="18"/>
      <c r="T17" s="18" t="s">
        <v>51</v>
      </c>
    </row>
    <row r="18" spans="1:25" s="20" customFormat="1" ht="11.25" x14ac:dyDescent="0.2">
      <c r="A18" s="28"/>
      <c r="B18" s="20" t="s">
        <v>90</v>
      </c>
      <c r="E18" s="194">
        <v>0.35</v>
      </c>
      <c r="F18" s="195"/>
      <c r="G18" s="196"/>
      <c r="K18" s="30"/>
      <c r="L18" s="18"/>
      <c r="M18" s="153" t="s">
        <v>42</v>
      </c>
      <c r="N18" s="57"/>
      <c r="O18" s="158">
        <f t="shared" si="0"/>
        <v>0</v>
      </c>
      <c r="P18" s="18"/>
      <c r="Q18" s="18"/>
      <c r="R18" s="18" t="s">
        <v>59</v>
      </c>
      <c r="S18" s="18"/>
      <c r="T18" s="18"/>
      <c r="U18" s="18"/>
      <c r="V18" s="58"/>
      <c r="W18" s="59"/>
      <c r="X18" s="18"/>
      <c r="Y18" s="18"/>
    </row>
    <row r="19" spans="1:25" s="20" customFormat="1" ht="11.25" x14ac:dyDescent="0.2">
      <c r="A19" s="28"/>
      <c r="K19" s="30"/>
      <c r="L19" s="18"/>
      <c r="M19" s="153" t="s">
        <v>44</v>
      </c>
      <c r="N19" s="57"/>
      <c r="O19" s="158">
        <f t="shared" si="0"/>
        <v>0</v>
      </c>
      <c r="P19" s="18"/>
      <c r="Q19" s="18"/>
      <c r="R19" s="18"/>
      <c r="S19" s="18"/>
      <c r="T19" s="18"/>
      <c r="U19" s="18"/>
      <c r="V19" s="18"/>
      <c r="W19" s="18"/>
      <c r="X19" s="58"/>
      <c r="Y19" s="18"/>
    </row>
    <row r="20" spans="1:25" s="20" customFormat="1" ht="11.25" x14ac:dyDescent="0.2">
      <c r="A20" s="28"/>
      <c r="B20" s="60" t="s">
        <v>8</v>
      </c>
      <c r="C20" s="7"/>
      <c r="D20" s="7"/>
      <c r="E20" s="18"/>
      <c r="F20" s="18"/>
      <c r="G20" s="19" t="s">
        <v>62</v>
      </c>
      <c r="H20" s="60"/>
      <c r="I20" s="18"/>
      <c r="J20" s="18"/>
      <c r="K20" s="30"/>
      <c r="L20" s="18"/>
      <c r="M20" s="153" t="s">
        <v>45</v>
      </c>
      <c r="N20" s="57"/>
      <c r="O20" s="158">
        <f t="shared" si="0"/>
        <v>0</v>
      </c>
      <c r="P20" s="5"/>
      <c r="Q20" s="5"/>
      <c r="R20" s="5"/>
      <c r="S20" s="18"/>
      <c r="T20" s="18"/>
      <c r="U20" s="18"/>
      <c r="V20" s="18"/>
      <c r="W20" s="18"/>
      <c r="X20" s="58"/>
      <c r="Y20" s="18"/>
    </row>
    <row r="21" spans="1:25" s="20" customFormat="1" ht="11.25" x14ac:dyDescent="0.2">
      <c r="A21" s="28"/>
      <c r="B21" s="18" t="s">
        <v>30</v>
      </c>
      <c r="C21" s="18"/>
      <c r="D21" s="18"/>
      <c r="E21" s="61">
        <v>15</v>
      </c>
      <c r="F21" s="18" t="s">
        <v>11</v>
      </c>
      <c r="G21" s="58" t="s">
        <v>63</v>
      </c>
      <c r="H21" s="18"/>
      <c r="I21" s="74">
        <v>1.4346450608144481</v>
      </c>
      <c r="J21" s="18" t="s">
        <v>69</v>
      </c>
      <c r="K21" s="63"/>
      <c r="L21" s="18"/>
      <c r="M21" s="153" t="s">
        <v>46</v>
      </c>
      <c r="N21" s="57"/>
      <c r="O21" s="158">
        <f t="shared" si="0"/>
        <v>0</v>
      </c>
      <c r="P21" s="64"/>
      <c r="Q21" s="64"/>
      <c r="R21" s="64"/>
      <c r="S21" s="18"/>
      <c r="T21" s="18"/>
      <c r="U21" s="18"/>
      <c r="V21" s="58"/>
      <c r="W21" s="59"/>
      <c r="X21" s="58"/>
      <c r="Y21" s="18"/>
    </row>
    <row r="22" spans="1:25" s="20" customFormat="1" ht="11.25" x14ac:dyDescent="0.2">
      <c r="A22" s="28"/>
      <c r="B22" s="18" t="s">
        <v>31</v>
      </c>
      <c r="C22" s="18"/>
      <c r="D22" s="18"/>
      <c r="E22" s="61">
        <v>300</v>
      </c>
      <c r="F22" s="18" t="s">
        <v>34</v>
      </c>
      <c r="G22" s="18" t="s">
        <v>94</v>
      </c>
      <c r="H22" s="18"/>
      <c r="I22" s="74">
        <v>22.452759497901756</v>
      </c>
      <c r="J22" s="58" t="s">
        <v>97</v>
      </c>
      <c r="K22" s="30"/>
      <c r="L22" s="18"/>
      <c r="M22" s="153" t="s">
        <v>47</v>
      </c>
      <c r="N22" s="57"/>
      <c r="O22" s="158">
        <f t="shared" si="0"/>
        <v>0</v>
      </c>
      <c r="P22" s="64"/>
      <c r="Q22" s="64"/>
      <c r="R22" s="64"/>
      <c r="S22" s="18"/>
      <c r="T22" s="18"/>
      <c r="U22" s="65"/>
      <c r="V22" s="18"/>
      <c r="W22" s="18"/>
    </row>
    <row r="23" spans="1:25" s="20" customFormat="1" ht="11.25" x14ac:dyDescent="0.2">
      <c r="A23" s="28"/>
      <c r="B23" s="58" t="s">
        <v>32</v>
      </c>
      <c r="C23" s="18"/>
      <c r="D23" s="18"/>
      <c r="E23" s="61">
        <v>10</v>
      </c>
      <c r="F23" s="18" t="s">
        <v>33</v>
      </c>
      <c r="G23" s="18" t="s">
        <v>95</v>
      </c>
      <c r="H23" s="60"/>
      <c r="I23" s="74">
        <v>0.37014194814390766</v>
      </c>
      <c r="J23" s="58" t="s">
        <v>102</v>
      </c>
      <c r="K23" s="63"/>
      <c r="L23" s="18"/>
      <c r="M23" s="153" t="s">
        <v>48</v>
      </c>
      <c r="N23" s="57"/>
      <c r="O23" s="158">
        <f t="shared" si="0"/>
        <v>0</v>
      </c>
      <c r="P23" s="55"/>
      <c r="Q23" s="66"/>
      <c r="R23" s="55"/>
      <c r="S23" s="18"/>
      <c r="T23" s="18"/>
      <c r="U23" s="18"/>
      <c r="V23" s="58"/>
      <c r="Y23" s="18"/>
    </row>
    <row r="24" spans="1:25" s="20" customFormat="1" ht="11.25" x14ac:dyDescent="0.2">
      <c r="A24" s="28"/>
      <c r="B24" s="58" t="s">
        <v>52</v>
      </c>
      <c r="C24" s="18"/>
      <c r="D24" s="18"/>
      <c r="E24" s="61">
        <v>90</v>
      </c>
      <c r="F24" s="58" t="s">
        <v>53</v>
      </c>
      <c r="G24" s="18" t="s">
        <v>103</v>
      </c>
      <c r="H24" s="62"/>
      <c r="I24" s="74">
        <v>0.95877383099358937</v>
      </c>
      <c r="J24" s="58" t="s">
        <v>96</v>
      </c>
      <c r="K24" s="30"/>
      <c r="L24" s="18"/>
      <c r="M24" s="153" t="s">
        <v>49</v>
      </c>
      <c r="N24" s="57"/>
      <c r="O24" s="158">
        <f t="shared" si="0"/>
        <v>0</v>
      </c>
      <c r="P24" s="55"/>
      <c r="Q24" s="66"/>
      <c r="R24" s="55"/>
      <c r="S24" s="18"/>
      <c r="T24" s="58"/>
      <c r="U24" s="67"/>
      <c r="V24" s="58"/>
      <c r="W24" s="59"/>
      <c r="X24" s="58"/>
      <c r="Y24" s="18"/>
    </row>
    <row r="25" spans="1:25" s="20" customFormat="1" ht="11.25" x14ac:dyDescent="0.2">
      <c r="A25" s="28"/>
      <c r="B25" s="18" t="s">
        <v>60</v>
      </c>
      <c r="C25" s="18"/>
      <c r="D25" s="18"/>
      <c r="E25" s="131">
        <v>1</v>
      </c>
      <c r="F25" s="18" t="s">
        <v>61</v>
      </c>
      <c r="G25" s="18"/>
      <c r="H25" s="58"/>
      <c r="I25" s="162"/>
      <c r="J25" s="58"/>
      <c r="K25" s="30"/>
      <c r="L25" s="18"/>
      <c r="M25" s="153" t="s">
        <v>50</v>
      </c>
      <c r="N25" s="57"/>
      <c r="O25" s="158">
        <f t="shared" si="0"/>
        <v>0</v>
      </c>
      <c r="P25" s="55"/>
      <c r="Q25" s="66"/>
      <c r="R25" s="55"/>
      <c r="S25" s="18"/>
      <c r="T25" s="58"/>
      <c r="U25" s="67"/>
      <c r="V25" s="58"/>
      <c r="W25" s="59"/>
      <c r="X25" s="58"/>
      <c r="Y25" s="18"/>
    </row>
    <row r="26" spans="1:25" s="20" customFormat="1" ht="11.25" x14ac:dyDescent="0.2">
      <c r="A26" s="28"/>
      <c r="B26" s="18" t="s">
        <v>35</v>
      </c>
      <c r="C26" s="18"/>
      <c r="D26" s="18"/>
      <c r="E26" s="72">
        <v>15</v>
      </c>
      <c r="F26" s="18" t="s">
        <v>11</v>
      </c>
      <c r="G26" s="58"/>
      <c r="I26" s="162"/>
      <c r="J26" s="58"/>
      <c r="K26" s="30" t="s">
        <v>10</v>
      </c>
      <c r="L26" s="18"/>
      <c r="M26" s="155" t="s">
        <v>73</v>
      </c>
      <c r="N26" s="154">
        <f>SUM(N14:N24)</f>
        <v>100</v>
      </c>
      <c r="O26" s="154">
        <f>SUM(O14:O24)</f>
        <v>1</v>
      </c>
      <c r="P26" s="55"/>
      <c r="Q26" s="66"/>
      <c r="R26" s="55"/>
      <c r="S26" s="18"/>
      <c r="T26" s="18"/>
      <c r="U26" s="18"/>
      <c r="V26" s="58"/>
      <c r="W26" s="18"/>
      <c r="X26" s="18"/>
      <c r="Y26" s="18"/>
    </row>
    <row r="27" spans="1:25" s="20" customFormat="1" ht="11.25" x14ac:dyDescent="0.2">
      <c r="A27" s="28"/>
      <c r="B27" s="18" t="s">
        <v>36</v>
      </c>
      <c r="C27" s="18"/>
      <c r="D27" s="18"/>
      <c r="E27" s="130">
        <v>1.0129999999999999</v>
      </c>
      <c r="F27" s="18" t="s">
        <v>34</v>
      </c>
      <c r="H27" s="18"/>
      <c r="I27" s="132"/>
      <c r="J27" s="18"/>
      <c r="K27" s="30"/>
      <c r="L27" s="18"/>
      <c r="M27" s="7"/>
      <c r="O27" s="149"/>
      <c r="P27" s="55"/>
      <c r="Q27" s="66"/>
      <c r="R27" s="55"/>
      <c r="S27" s="18"/>
      <c r="T27" s="58"/>
      <c r="U27" s="67"/>
      <c r="V27" s="58"/>
      <c r="W27" s="18"/>
      <c r="X27" s="18"/>
      <c r="Y27" s="18"/>
    </row>
    <row r="28" spans="1:25" s="20" customFormat="1" ht="11.25" x14ac:dyDescent="0.2">
      <c r="A28" s="28"/>
      <c r="B28" s="18" t="s">
        <v>99</v>
      </c>
      <c r="C28" s="18"/>
      <c r="D28" s="18"/>
      <c r="E28" s="72">
        <v>0</v>
      </c>
      <c r="F28" s="58"/>
      <c r="H28" s="18"/>
      <c r="I28" s="18"/>
      <c r="J28" s="18"/>
      <c r="K28" s="30"/>
      <c r="L28" s="18"/>
      <c r="M28" s="7"/>
      <c r="O28" s="149"/>
      <c r="P28" s="55"/>
      <c r="Q28" s="55"/>
      <c r="R28" s="55"/>
      <c r="S28" s="18"/>
      <c r="T28" s="18"/>
      <c r="U28" s="18"/>
      <c r="V28" s="58"/>
      <c r="W28" s="18"/>
      <c r="X28" s="18"/>
      <c r="Y28" s="18"/>
    </row>
    <row r="29" spans="1:25" s="20" customFormat="1" ht="11.25" x14ac:dyDescent="0.2">
      <c r="A29" s="28"/>
      <c r="B29" s="58" t="s">
        <v>100</v>
      </c>
      <c r="C29" s="18"/>
      <c r="D29" s="18"/>
      <c r="E29" s="72">
        <v>0</v>
      </c>
      <c r="G29" s="58"/>
      <c r="H29" s="18"/>
      <c r="I29" s="18"/>
      <c r="J29" s="69"/>
      <c r="K29" s="30"/>
      <c r="L29" s="18"/>
      <c r="M29" s="7"/>
      <c r="O29" s="149"/>
      <c r="P29" s="55"/>
      <c r="Q29" s="55"/>
      <c r="R29" s="55"/>
      <c r="S29" s="18"/>
      <c r="T29" s="18"/>
      <c r="U29" s="67"/>
      <c r="V29" s="58"/>
      <c r="W29" s="18"/>
      <c r="X29" s="18"/>
      <c r="Y29" s="18"/>
    </row>
    <row r="30" spans="1:25" s="20" customFormat="1" ht="11.25" x14ac:dyDescent="0.2">
      <c r="A30" s="28"/>
      <c r="B30" s="18" t="s">
        <v>101</v>
      </c>
      <c r="C30" s="18"/>
      <c r="D30" s="18"/>
      <c r="E30" s="72">
        <v>0</v>
      </c>
      <c r="G30" s="18"/>
      <c r="H30" s="18"/>
      <c r="I30" s="18"/>
      <c r="J30" s="18"/>
      <c r="K30" s="30"/>
      <c r="L30" s="18"/>
      <c r="M30" s="7"/>
      <c r="O30" s="149"/>
      <c r="P30" s="55"/>
      <c r="Q30" s="55"/>
      <c r="S30" s="18"/>
      <c r="T30" s="18"/>
      <c r="U30" s="65"/>
      <c r="V30" s="58"/>
      <c r="W30" s="18"/>
      <c r="X30" s="70"/>
      <c r="Y30" s="18"/>
    </row>
    <row r="31" spans="1:25" s="20" customFormat="1" ht="11.25" x14ac:dyDescent="0.2">
      <c r="A31" s="71"/>
      <c r="B31" s="18"/>
      <c r="C31" s="18"/>
      <c r="D31" s="18"/>
      <c r="E31" s="18"/>
      <c r="G31" s="18"/>
      <c r="H31" s="58"/>
      <c r="I31" s="18"/>
      <c r="J31" s="18"/>
      <c r="K31" s="30"/>
      <c r="L31" s="18"/>
      <c r="M31" s="7"/>
      <c r="O31" s="149"/>
      <c r="P31" s="55"/>
      <c r="Q31" s="55"/>
      <c r="S31" s="18"/>
      <c r="T31" s="18"/>
      <c r="U31" s="18"/>
      <c r="V31" s="58"/>
      <c r="W31" s="18"/>
      <c r="X31" s="18"/>
      <c r="Y31" s="18"/>
    </row>
    <row r="32" spans="1:25" s="20" customFormat="1" ht="11.25" x14ac:dyDescent="0.2">
      <c r="A32" s="71"/>
      <c r="B32" s="18"/>
      <c r="C32" s="18"/>
      <c r="D32" s="18"/>
      <c r="E32" s="18"/>
      <c r="G32" s="18"/>
      <c r="H32" s="58"/>
      <c r="I32" s="18"/>
      <c r="J32" s="18"/>
      <c r="K32" s="30"/>
      <c r="L32" s="18"/>
      <c r="M32" s="7"/>
      <c r="O32" s="149"/>
      <c r="P32" s="55"/>
      <c r="Q32" s="55"/>
      <c r="R32" s="55"/>
      <c r="S32" s="18"/>
      <c r="T32" s="18"/>
      <c r="U32" s="67"/>
      <c r="V32" s="58"/>
      <c r="W32" s="18"/>
      <c r="X32" s="18"/>
      <c r="Y32" s="18"/>
    </row>
    <row r="33" spans="1:25" s="20" customFormat="1" ht="11.25" x14ac:dyDescent="0.2">
      <c r="A33" s="71"/>
      <c r="B33" s="18"/>
      <c r="C33" s="18"/>
      <c r="D33" s="18"/>
      <c r="E33" s="18"/>
      <c r="G33" s="58"/>
      <c r="H33" s="58"/>
      <c r="I33" s="18"/>
      <c r="J33" s="18"/>
      <c r="K33" s="30"/>
      <c r="L33" s="18"/>
      <c r="M33" s="7"/>
      <c r="O33" s="149"/>
      <c r="P33" s="55"/>
      <c r="Q33" s="55"/>
      <c r="R33" s="55"/>
      <c r="S33" s="18"/>
      <c r="T33" s="18"/>
      <c r="U33" s="18"/>
      <c r="V33" s="58"/>
      <c r="W33" s="18"/>
      <c r="X33" s="18"/>
      <c r="Y33" s="18"/>
    </row>
    <row r="34" spans="1:25" s="20" customFormat="1" ht="11.25" x14ac:dyDescent="0.2">
      <c r="A34" s="28"/>
      <c r="B34" s="58"/>
      <c r="C34" s="18"/>
      <c r="D34" s="18"/>
      <c r="E34" s="18"/>
      <c r="G34" s="58"/>
      <c r="H34" s="18"/>
      <c r="I34" s="18"/>
      <c r="J34" s="18"/>
      <c r="K34" s="30"/>
      <c r="L34" s="18"/>
      <c r="M34" s="7"/>
      <c r="O34" s="149"/>
      <c r="P34" s="55"/>
      <c r="Q34" s="55"/>
      <c r="R34" s="55"/>
      <c r="S34" s="18"/>
      <c r="T34" s="18"/>
      <c r="U34" s="18"/>
      <c r="V34" s="58"/>
      <c r="W34" s="18"/>
      <c r="X34" s="18"/>
      <c r="Y34" s="18"/>
    </row>
    <row r="35" spans="1:25" s="20" customFormat="1" ht="11.25" x14ac:dyDescent="0.2">
      <c r="A35" s="71"/>
      <c r="B35" s="36"/>
      <c r="C35" s="18"/>
      <c r="D35" s="18"/>
      <c r="E35" s="18"/>
      <c r="F35" s="18"/>
      <c r="G35" s="73"/>
      <c r="H35" s="58"/>
      <c r="I35" s="18"/>
      <c r="J35" s="18"/>
      <c r="K35" s="30"/>
      <c r="L35" s="18"/>
      <c r="M35" s="7"/>
      <c r="O35" s="149"/>
      <c r="P35" s="55"/>
      <c r="Q35" s="55"/>
      <c r="R35" s="55"/>
      <c r="S35" s="18"/>
      <c r="T35" s="18"/>
      <c r="U35" s="67"/>
      <c r="V35" s="58"/>
      <c r="W35" s="18"/>
      <c r="X35" s="18"/>
      <c r="Y35" s="18"/>
    </row>
    <row r="36" spans="1:25" s="20" customFormat="1" ht="11.25" x14ac:dyDescent="0.2">
      <c r="A36" s="71"/>
      <c r="B36" s="18"/>
      <c r="C36" s="18"/>
      <c r="D36" s="18"/>
      <c r="E36" s="18"/>
      <c r="G36" s="58"/>
      <c r="H36" s="58"/>
      <c r="I36" s="18"/>
      <c r="J36" s="18"/>
      <c r="K36" s="30"/>
      <c r="L36" s="18"/>
      <c r="M36" s="7"/>
      <c r="O36" s="149"/>
      <c r="P36" s="55"/>
      <c r="Q36" s="55"/>
      <c r="R36" s="55"/>
      <c r="S36" s="18"/>
      <c r="T36" s="18"/>
      <c r="U36" s="18"/>
      <c r="V36" s="58"/>
      <c r="W36" s="18"/>
      <c r="X36" s="18"/>
      <c r="Y36" s="18"/>
    </row>
    <row r="37" spans="1:25" s="20" customFormat="1" ht="11.25" x14ac:dyDescent="0.2">
      <c r="A37" s="71"/>
      <c r="B37" s="18"/>
      <c r="C37" s="18"/>
      <c r="D37" s="18"/>
      <c r="E37" s="18"/>
      <c r="G37" s="58"/>
      <c r="H37" s="58"/>
      <c r="I37" s="18"/>
      <c r="J37" s="18"/>
      <c r="K37" s="30"/>
      <c r="L37" s="18"/>
      <c r="M37" s="19"/>
      <c r="O37" s="149"/>
      <c r="P37" s="55"/>
      <c r="Q37" s="55"/>
      <c r="R37" s="55"/>
      <c r="S37" s="18"/>
      <c r="T37" s="18"/>
      <c r="U37" s="75"/>
      <c r="V37" s="58"/>
      <c r="W37" s="18"/>
      <c r="X37" s="18"/>
      <c r="Y37" s="18"/>
    </row>
    <row r="38" spans="1:25" s="20" customFormat="1" ht="11.25" x14ac:dyDescent="0.2">
      <c r="A38" s="71"/>
      <c r="B38" s="58"/>
      <c r="C38" s="18"/>
      <c r="D38" s="18"/>
      <c r="E38" s="18"/>
      <c r="G38" s="58"/>
      <c r="H38" s="58"/>
      <c r="I38" s="18"/>
      <c r="J38" s="76"/>
      <c r="K38" s="30"/>
      <c r="L38" s="18"/>
      <c r="M38" s="7"/>
      <c r="O38" s="149"/>
      <c r="P38" s="77"/>
      <c r="Q38" s="77"/>
      <c r="R38" s="77"/>
      <c r="S38" s="18"/>
      <c r="T38" s="18"/>
      <c r="U38" s="18"/>
      <c r="V38" s="58"/>
      <c r="W38" s="18"/>
      <c r="X38" s="18"/>
      <c r="Y38" s="18"/>
    </row>
    <row r="39" spans="1:25" s="20" customFormat="1" ht="11.25" x14ac:dyDescent="0.2">
      <c r="A39" s="71"/>
      <c r="B39" s="132"/>
      <c r="C39" s="132"/>
      <c r="D39" s="132"/>
      <c r="E39" s="132"/>
      <c r="F39" s="133"/>
      <c r="G39" s="134"/>
      <c r="H39" s="134"/>
      <c r="I39" s="132"/>
      <c r="J39" s="132"/>
      <c r="K39" s="30"/>
      <c r="L39" s="18"/>
      <c r="M39" s="7" t="str">
        <f>[1]PSEUDO_COMPONENTS!I3</f>
        <v/>
      </c>
      <c r="O39" s="149"/>
      <c r="P39" s="77"/>
      <c r="Q39" s="77"/>
      <c r="R39" s="77"/>
      <c r="S39" s="18"/>
      <c r="T39" s="58"/>
      <c r="U39" s="67"/>
      <c r="V39" s="58"/>
      <c r="W39" s="18"/>
      <c r="X39" s="18"/>
      <c r="Y39" s="18"/>
    </row>
    <row r="40" spans="1:25" s="20" customFormat="1" ht="11.25" x14ac:dyDescent="0.2">
      <c r="A40" s="71"/>
      <c r="B40" s="132"/>
      <c r="C40" s="132"/>
      <c r="D40" s="132"/>
      <c r="E40" s="132"/>
      <c r="F40" s="132"/>
      <c r="G40" s="132"/>
      <c r="H40" s="132"/>
      <c r="I40" s="132"/>
      <c r="J40" s="135"/>
      <c r="K40" s="30"/>
      <c r="L40" s="18"/>
      <c r="M40" s="7" t="str">
        <f>[1]PSEUDO_COMPONENTS!I4</f>
        <v/>
      </c>
      <c r="O40" s="150"/>
      <c r="P40" s="77"/>
      <c r="Q40" s="77"/>
      <c r="R40" s="77"/>
      <c r="S40" s="18"/>
      <c r="T40" s="18"/>
      <c r="U40" s="18"/>
      <c r="V40" s="58"/>
      <c r="W40" s="18"/>
      <c r="X40" s="18"/>
      <c r="Y40" s="18"/>
    </row>
    <row r="41" spans="1:25" s="20" customFormat="1" ht="11.25" x14ac:dyDescent="0.2">
      <c r="A41" s="28"/>
      <c r="B41" s="136"/>
      <c r="C41" s="132"/>
      <c r="D41" s="132"/>
      <c r="E41" s="132"/>
      <c r="F41" s="132"/>
      <c r="G41" s="137"/>
      <c r="H41" s="134"/>
      <c r="I41" s="132"/>
      <c r="J41" s="135"/>
      <c r="K41" s="30"/>
      <c r="L41" s="70"/>
      <c r="M41" s="7" t="str">
        <f>[1]PSEUDO_COMPONENTS!I5</f>
        <v/>
      </c>
      <c r="O41" s="151"/>
      <c r="P41" s="77"/>
      <c r="Q41" s="77"/>
      <c r="R41" s="77"/>
      <c r="S41" s="18"/>
      <c r="T41" s="18"/>
      <c r="U41" s="79"/>
      <c r="V41" s="58"/>
      <c r="W41" s="18"/>
      <c r="X41" s="78"/>
      <c r="Y41" s="18"/>
    </row>
    <row r="42" spans="1:25" s="20" customFormat="1" ht="11.25" x14ac:dyDescent="0.2">
      <c r="A42" s="28"/>
      <c r="B42" s="132"/>
      <c r="C42" s="132"/>
      <c r="D42" s="132"/>
      <c r="E42" s="132"/>
      <c r="F42" s="133"/>
      <c r="G42" s="132"/>
      <c r="H42" s="134"/>
      <c r="I42" s="132"/>
      <c r="J42" s="132"/>
      <c r="K42" s="30"/>
      <c r="L42" s="18"/>
      <c r="M42" s="7" t="str">
        <f>[1]PSEUDO_COMPONENTS!I6</f>
        <v/>
      </c>
      <c r="O42" s="151"/>
      <c r="P42" s="77"/>
      <c r="Q42" s="77"/>
      <c r="R42" s="77"/>
      <c r="S42" s="18"/>
      <c r="T42" s="18"/>
      <c r="U42" s="79"/>
      <c r="V42" s="58"/>
      <c r="W42" s="18"/>
      <c r="X42" s="78"/>
      <c r="Y42" s="18"/>
    </row>
    <row r="43" spans="1:25" s="20" customFormat="1" ht="11.25" x14ac:dyDescent="0.2">
      <c r="A43" s="28"/>
      <c r="B43" s="138"/>
      <c r="C43" s="132"/>
      <c r="D43" s="132"/>
      <c r="E43" s="132"/>
      <c r="F43" s="139"/>
      <c r="G43" s="134"/>
      <c r="H43" s="133"/>
      <c r="I43" s="140"/>
      <c r="J43" s="134"/>
      <c r="K43" s="30"/>
      <c r="L43" s="18"/>
      <c r="M43" s="7" t="str">
        <f>[1]PSEUDO_COMPONENTS!I7</f>
        <v/>
      </c>
      <c r="O43" s="151"/>
      <c r="P43" s="77"/>
      <c r="Q43" s="77"/>
      <c r="R43" s="77"/>
      <c r="S43" s="18"/>
      <c r="T43" s="18"/>
      <c r="U43" s="18"/>
      <c r="V43" s="58"/>
      <c r="W43" s="18"/>
      <c r="X43" s="18"/>
      <c r="Y43" s="18"/>
    </row>
    <row r="44" spans="1:25" s="20" customFormat="1" ht="11.25" x14ac:dyDescent="0.2">
      <c r="A44" s="28"/>
      <c r="B44" s="138"/>
      <c r="C44" s="136"/>
      <c r="D44" s="136"/>
      <c r="E44" s="136"/>
      <c r="F44" s="136"/>
      <c r="G44" s="141"/>
      <c r="H44" s="132"/>
      <c r="I44" s="142"/>
      <c r="J44" s="132"/>
      <c r="K44" s="30"/>
      <c r="L44" s="18"/>
      <c r="M44" s="7" t="str">
        <f>[1]PSEUDO_COMPONENTS!I8</f>
        <v/>
      </c>
      <c r="O44" s="151"/>
      <c r="P44" s="77"/>
      <c r="Q44" s="77"/>
      <c r="R44" s="77"/>
      <c r="S44" s="18"/>
      <c r="T44" s="58"/>
      <c r="U44" s="18"/>
      <c r="V44" s="18"/>
      <c r="W44" s="18"/>
      <c r="X44" s="18"/>
      <c r="Y44" s="18"/>
    </row>
    <row r="45" spans="1:25" s="20" customFormat="1" ht="11.25" x14ac:dyDescent="0.2">
      <c r="A45" s="28"/>
      <c r="B45" s="132"/>
      <c r="C45" s="132"/>
      <c r="D45" s="132"/>
      <c r="E45" s="132"/>
      <c r="F45" s="132"/>
      <c r="G45" s="132"/>
      <c r="H45" s="132"/>
      <c r="I45" s="132"/>
      <c r="J45" s="132"/>
      <c r="K45" s="30"/>
      <c r="L45" s="18"/>
      <c r="M45" s="7" t="str">
        <f>[1]PSEUDO_COMPONENTS!I9</f>
        <v/>
      </c>
      <c r="O45" s="151"/>
      <c r="P45" s="77"/>
      <c r="Q45" s="77"/>
      <c r="R45" s="77"/>
      <c r="S45" s="18"/>
      <c r="T45" s="18"/>
      <c r="U45" s="59"/>
      <c r="V45" s="58"/>
      <c r="W45" s="59"/>
      <c r="X45" s="18"/>
      <c r="Y45" s="18"/>
    </row>
    <row r="46" spans="1:25" s="20" customFormat="1" ht="11.25" x14ac:dyDescent="0.2">
      <c r="A46" s="28"/>
      <c r="B46" s="136"/>
      <c r="C46" s="132"/>
      <c r="D46" s="132"/>
      <c r="E46" s="132"/>
      <c r="F46" s="132"/>
      <c r="G46" s="132"/>
      <c r="H46" s="143"/>
      <c r="I46" s="144"/>
      <c r="J46" s="132"/>
      <c r="K46" s="30"/>
      <c r="L46" s="18"/>
      <c r="M46" s="7" t="str">
        <f>[1]PSEUDO_COMPONENTS!I10</f>
        <v/>
      </c>
      <c r="O46" s="151"/>
      <c r="P46" s="82"/>
      <c r="Q46" s="82"/>
      <c r="R46" s="82"/>
      <c r="S46" s="18"/>
      <c r="T46" s="18"/>
      <c r="U46" s="18"/>
      <c r="V46" s="18"/>
      <c r="W46" s="18"/>
      <c r="X46" s="18"/>
      <c r="Y46" s="18"/>
    </row>
    <row r="47" spans="1:25" s="20" customFormat="1" ht="11.25" x14ac:dyDescent="0.2">
      <c r="A47" s="28"/>
      <c r="B47" s="132"/>
      <c r="C47" s="136"/>
      <c r="D47" s="133"/>
      <c r="E47" s="145"/>
      <c r="F47" s="145"/>
      <c r="G47" s="132"/>
      <c r="H47" s="132"/>
      <c r="I47" s="143"/>
      <c r="J47" s="132"/>
      <c r="K47" s="30"/>
      <c r="L47" s="18"/>
      <c r="M47" s="7" t="str">
        <f>[1]PSEUDO_COMPONENTS!I11</f>
        <v/>
      </c>
      <c r="O47" s="151"/>
      <c r="P47" s="58"/>
      <c r="Q47" s="18"/>
      <c r="R47" s="18"/>
      <c r="S47" s="18"/>
      <c r="T47" s="18"/>
      <c r="U47" s="73"/>
      <c r="V47" s="62"/>
      <c r="W47" s="81"/>
      <c r="X47" s="18"/>
      <c r="Y47" s="18"/>
    </row>
    <row r="48" spans="1:25" s="20" customFormat="1" ht="11.25" x14ac:dyDescent="0.2">
      <c r="A48" s="28"/>
      <c r="B48" s="132"/>
      <c r="C48" s="132"/>
      <c r="D48" s="133"/>
      <c r="E48" s="145"/>
      <c r="F48" s="139"/>
      <c r="G48" s="134"/>
      <c r="H48" s="134"/>
      <c r="I48" s="142"/>
      <c r="J48" s="134"/>
      <c r="K48" s="63"/>
      <c r="L48" s="18"/>
      <c r="M48" s="7" t="str">
        <f>[1]PSEUDO_COMPONENTS!I12</f>
        <v/>
      </c>
      <c r="O48" s="148"/>
      <c r="P48" s="18"/>
      <c r="Q48" s="18"/>
      <c r="R48" s="18"/>
      <c r="S48" s="18"/>
      <c r="T48" s="18"/>
      <c r="U48" s="18"/>
      <c r="V48" s="18"/>
      <c r="W48" s="18"/>
      <c r="X48" s="18"/>
      <c r="Y48" s="18"/>
    </row>
    <row r="49" spans="1:25" s="20" customFormat="1" ht="11.25" x14ac:dyDescent="0.2">
      <c r="A49" s="28"/>
      <c r="B49" s="132"/>
      <c r="C49" s="136"/>
      <c r="D49" s="133"/>
      <c r="E49" s="145"/>
      <c r="F49" s="140"/>
      <c r="G49" s="134"/>
      <c r="H49" s="132"/>
      <c r="I49" s="146"/>
      <c r="J49" s="134"/>
      <c r="K49" s="63"/>
      <c r="L49" s="18"/>
      <c r="M49" s="7" t="str">
        <f>[1]PSEUDO_COMPONENTS!I13</f>
        <v/>
      </c>
      <c r="O49" s="148"/>
      <c r="P49" s="36"/>
      <c r="Q49" s="36"/>
      <c r="R49" s="36"/>
      <c r="S49" s="36"/>
      <c r="T49" s="36"/>
      <c r="U49" s="80"/>
      <c r="V49" s="18"/>
      <c r="W49" s="18"/>
      <c r="X49" s="83"/>
      <c r="Y49" s="58"/>
    </row>
    <row r="50" spans="1:25" s="20" customFormat="1" ht="11.25" x14ac:dyDescent="0.2">
      <c r="A50" s="28"/>
      <c r="B50" s="132"/>
      <c r="C50" s="132"/>
      <c r="D50" s="132"/>
      <c r="E50" s="133"/>
      <c r="F50" s="139"/>
      <c r="G50" s="134"/>
      <c r="H50" s="132"/>
      <c r="I50" s="139"/>
      <c r="J50" s="134"/>
      <c r="K50" s="63"/>
      <c r="L50" s="18"/>
      <c r="M50" s="7" t="str">
        <f>[1]PSEUDO_COMPONENTS!I14</f>
        <v/>
      </c>
      <c r="O50" s="148"/>
      <c r="P50" s="36"/>
      <c r="Q50" s="36"/>
      <c r="R50" s="36"/>
      <c r="S50" s="36"/>
      <c r="T50" s="36"/>
      <c r="U50" s="80"/>
      <c r="V50" s="18"/>
      <c r="W50" s="18"/>
      <c r="X50" s="83"/>
      <c r="Y50" s="58"/>
    </row>
    <row r="51" spans="1:25" s="20" customFormat="1" ht="11.25" x14ac:dyDescent="0.2">
      <c r="A51" s="28"/>
      <c r="B51" s="132"/>
      <c r="C51" s="132"/>
      <c r="D51" s="132"/>
      <c r="E51" s="132"/>
      <c r="F51" s="132"/>
      <c r="G51" s="132"/>
      <c r="H51" s="132"/>
      <c r="I51" s="132"/>
      <c r="J51" s="134"/>
      <c r="K51" s="63"/>
      <c r="L51" s="18"/>
      <c r="M51" s="7" t="str">
        <f>[1]PSEUDO_COMPONENTS!I15</f>
        <v/>
      </c>
      <c r="O51" s="148"/>
      <c r="P51" s="36"/>
      <c r="Q51" s="36"/>
      <c r="R51" s="36"/>
      <c r="S51" s="36"/>
      <c r="T51" s="36"/>
      <c r="U51" s="80"/>
      <c r="V51" s="18"/>
      <c r="W51" s="18"/>
      <c r="X51" s="83"/>
      <c r="Y51" s="58"/>
    </row>
    <row r="52" spans="1:25" s="20" customFormat="1" ht="11.25" x14ac:dyDescent="0.2">
      <c r="A52" s="28"/>
      <c r="B52" s="136"/>
      <c r="C52" s="132"/>
      <c r="D52" s="132"/>
      <c r="E52" s="132"/>
      <c r="F52" s="132"/>
      <c r="G52" s="132"/>
      <c r="H52" s="132"/>
      <c r="I52" s="132"/>
      <c r="J52" s="134"/>
      <c r="K52" s="63"/>
      <c r="L52" s="18"/>
      <c r="M52" s="7" t="str">
        <f>[1]PSEUDO_COMPONENTS!I16</f>
        <v/>
      </c>
      <c r="O52" s="148"/>
      <c r="P52" s="36"/>
      <c r="Q52" s="36"/>
      <c r="R52" s="36"/>
      <c r="S52" s="36"/>
      <c r="T52" s="36"/>
      <c r="U52" s="80"/>
      <c r="V52" s="18"/>
      <c r="W52" s="18"/>
      <c r="X52" s="83"/>
      <c r="Y52" s="58"/>
    </row>
    <row r="53" spans="1:25" s="20" customFormat="1" ht="11.25" x14ac:dyDescent="0.2">
      <c r="A53" s="28"/>
      <c r="B53" s="132"/>
      <c r="C53" s="132"/>
      <c r="D53" s="132"/>
      <c r="E53" s="132"/>
      <c r="F53" s="147"/>
      <c r="G53" s="132"/>
      <c r="H53" s="132"/>
      <c r="I53" s="132"/>
      <c r="J53" s="134"/>
      <c r="K53" s="63"/>
      <c r="L53" s="84"/>
      <c r="M53" s="7" t="str">
        <f>[1]PSEUDO_COMPONENTS!I17</f>
        <v/>
      </c>
      <c r="O53" s="148"/>
      <c r="P53" s="36"/>
      <c r="Q53" s="36"/>
      <c r="R53" s="36"/>
      <c r="S53" s="36"/>
      <c r="T53" s="36"/>
      <c r="U53" s="80"/>
      <c r="V53" s="18"/>
      <c r="W53" s="18"/>
      <c r="X53" s="83"/>
      <c r="Y53" s="58"/>
    </row>
    <row r="54" spans="1:25" s="20" customFormat="1" ht="11.25" x14ac:dyDescent="0.2">
      <c r="A54" s="28"/>
      <c r="B54" s="18"/>
      <c r="C54" s="18"/>
      <c r="D54" s="18"/>
      <c r="E54" s="18"/>
      <c r="G54" s="18"/>
      <c r="H54" s="18"/>
      <c r="I54" s="18"/>
      <c r="J54" s="18"/>
      <c r="K54" s="30"/>
      <c r="L54" s="85"/>
      <c r="M54" s="7" t="str">
        <f>[1]PSEUDO_COMPONENTS!I18</f>
        <v/>
      </c>
      <c r="O54" s="148"/>
      <c r="P54" s="36"/>
      <c r="Q54" s="36"/>
      <c r="R54" s="36"/>
      <c r="S54" s="36"/>
      <c r="T54" s="36"/>
      <c r="U54" s="80"/>
      <c r="V54" s="18"/>
      <c r="W54" s="18"/>
      <c r="X54" s="83"/>
      <c r="Y54" s="58"/>
    </row>
    <row r="55" spans="1:25" s="20" customFormat="1" ht="11.25" x14ac:dyDescent="0.2">
      <c r="A55" s="28"/>
      <c r="B55" s="18"/>
      <c r="C55" s="18"/>
      <c r="D55" s="18"/>
      <c r="E55" s="18"/>
      <c r="G55" s="18"/>
      <c r="H55" s="18"/>
      <c r="I55" s="18"/>
      <c r="J55" s="18"/>
      <c r="K55" s="30"/>
      <c r="L55" s="85"/>
      <c r="M55" s="7" t="str">
        <f>[1]PSEUDO_COMPONENTS!I19</f>
        <v/>
      </c>
      <c r="O55" s="148"/>
      <c r="P55" s="36"/>
      <c r="Q55" s="36"/>
      <c r="R55" s="36"/>
      <c r="S55" s="36"/>
      <c r="T55" s="36"/>
      <c r="U55" s="80"/>
      <c r="V55" s="18"/>
      <c r="W55" s="18"/>
      <c r="X55" s="83"/>
      <c r="Y55" s="58"/>
    </row>
    <row r="56" spans="1:25" s="20" customFormat="1" ht="11.25" x14ac:dyDescent="0.2">
      <c r="A56" s="28"/>
      <c r="B56" s="86" t="str">
        <f>IF(O67&gt;0,"Input has changed, PSV must be sized again.","")</f>
        <v/>
      </c>
      <c r="C56" s="18"/>
      <c r="D56" s="18"/>
      <c r="E56" s="18"/>
      <c r="G56" s="18"/>
      <c r="H56" s="18"/>
      <c r="I56" s="18"/>
      <c r="J56" s="18"/>
      <c r="K56" s="30"/>
      <c r="L56" s="85"/>
      <c r="M56" s="7" t="str">
        <f>[1]PSEUDO_COMPONENTS!I20</f>
        <v/>
      </c>
      <c r="O56" s="148"/>
      <c r="P56" s="36"/>
      <c r="Q56" s="36"/>
      <c r="R56" s="36"/>
      <c r="S56" s="36"/>
      <c r="T56" s="36"/>
      <c r="U56" s="80"/>
      <c r="V56" s="18"/>
      <c r="W56" s="18"/>
      <c r="X56" s="83"/>
      <c r="Y56" s="58"/>
    </row>
    <row r="57" spans="1:25" s="20" customFormat="1" ht="11.25" x14ac:dyDescent="0.2">
      <c r="A57" s="28"/>
      <c r="B57" s="86"/>
      <c r="C57" s="18"/>
      <c r="D57" s="18"/>
      <c r="E57" s="18"/>
      <c r="G57" s="18"/>
      <c r="H57" s="18"/>
      <c r="I57" s="18"/>
      <c r="J57" s="18"/>
      <c r="K57" s="30"/>
      <c r="L57" s="85"/>
      <c r="M57" s="7"/>
      <c r="O57" s="148"/>
      <c r="P57" s="36"/>
      <c r="Q57" s="36"/>
      <c r="R57" s="36"/>
      <c r="S57" s="36"/>
      <c r="T57" s="36"/>
      <c r="U57" s="80"/>
      <c r="V57" s="18"/>
      <c r="W57" s="18"/>
      <c r="X57" s="83"/>
      <c r="Y57" s="58"/>
    </row>
    <row r="58" spans="1:25" s="20" customFormat="1" ht="11.25" x14ac:dyDescent="0.2">
      <c r="A58" s="28"/>
      <c r="B58" s="86" t="str">
        <f>IF(O86&gt;0,"Output has been changed, output should not be changed manually.","")</f>
        <v/>
      </c>
      <c r="C58" s="18"/>
      <c r="D58" s="18"/>
      <c r="E58" s="18"/>
      <c r="G58" s="18"/>
      <c r="H58" s="18"/>
      <c r="I58" s="18"/>
      <c r="J58" s="18"/>
      <c r="K58" s="30"/>
      <c r="L58" s="85"/>
      <c r="M58" s="7" t="str">
        <f>[1]PSEUDO_COMPONENTS!I21</f>
        <v/>
      </c>
      <c r="O58" s="148"/>
      <c r="P58" s="36"/>
      <c r="Q58" s="36"/>
      <c r="R58" s="36"/>
      <c r="S58" s="36"/>
      <c r="T58" s="36"/>
      <c r="U58" s="80"/>
      <c r="V58" s="18"/>
      <c r="W58" s="18"/>
      <c r="X58" s="83"/>
      <c r="Y58" s="58"/>
    </row>
    <row r="59" spans="1:25" s="20" customFormat="1" ht="11.25" x14ac:dyDescent="0.2">
      <c r="A59" s="28"/>
      <c r="B59" s="86"/>
      <c r="C59" s="18"/>
      <c r="D59" s="18"/>
      <c r="E59" s="18"/>
      <c r="G59" s="18"/>
      <c r="H59" s="18"/>
      <c r="I59" s="18"/>
      <c r="J59" s="18"/>
      <c r="K59" s="30"/>
      <c r="L59" s="85"/>
      <c r="M59" s="7"/>
      <c r="N59" s="148"/>
      <c r="O59" s="62"/>
      <c r="P59" s="36"/>
      <c r="Q59" s="36"/>
      <c r="R59" s="36"/>
      <c r="S59" s="36"/>
      <c r="T59" s="36"/>
      <c r="U59" s="80"/>
      <c r="V59" s="18"/>
      <c r="W59" s="18"/>
      <c r="X59" s="83"/>
      <c r="Y59" s="58"/>
    </row>
    <row r="60" spans="1:25" s="20" customFormat="1" ht="11.25" x14ac:dyDescent="0.2">
      <c r="A60" s="28"/>
      <c r="B60" s="86"/>
      <c r="C60" s="18"/>
      <c r="D60" s="18"/>
      <c r="E60" s="18"/>
      <c r="G60" s="18"/>
      <c r="H60" s="18"/>
      <c r="I60" s="18"/>
      <c r="J60" s="18"/>
      <c r="K60" s="30"/>
      <c r="L60" s="85"/>
      <c r="M60" s="7"/>
      <c r="N60" s="148"/>
      <c r="O60" s="62"/>
      <c r="P60" s="36"/>
      <c r="Q60" s="36"/>
      <c r="R60" s="36"/>
      <c r="S60" s="36"/>
      <c r="T60" s="36"/>
      <c r="U60" s="80"/>
      <c r="V60" s="18"/>
      <c r="W60" s="18"/>
      <c r="X60" s="83"/>
      <c r="Y60" s="58"/>
    </row>
    <row r="61" spans="1:25" s="20" customFormat="1" ht="11.25" x14ac:dyDescent="0.2">
      <c r="A61" s="28"/>
      <c r="B61" s="86"/>
      <c r="C61" s="18"/>
      <c r="D61" s="18"/>
      <c r="E61" s="18"/>
      <c r="G61" s="18"/>
      <c r="H61" s="18"/>
      <c r="I61" s="18"/>
      <c r="J61" s="18"/>
      <c r="K61" s="30"/>
      <c r="L61" s="85"/>
      <c r="M61" s="7"/>
      <c r="N61" s="148"/>
      <c r="O61" s="62"/>
      <c r="P61" s="36"/>
      <c r="Q61" s="36"/>
      <c r="R61" s="36"/>
      <c r="S61" s="36"/>
      <c r="T61" s="36"/>
      <c r="U61" s="80"/>
      <c r="V61" s="18"/>
      <c r="W61" s="18"/>
      <c r="X61" s="83"/>
      <c r="Y61" s="58"/>
    </row>
    <row r="62" spans="1:25" s="20" customFormat="1" ht="11.25" x14ac:dyDescent="0.2">
      <c r="A62" s="28"/>
      <c r="B62" s="86"/>
      <c r="C62" s="18"/>
      <c r="D62" s="18"/>
      <c r="E62" s="18"/>
      <c r="G62" s="18"/>
      <c r="H62" s="18"/>
      <c r="I62" s="18"/>
      <c r="J62" s="18"/>
      <c r="K62" s="30"/>
      <c r="L62" s="85"/>
      <c r="M62" s="7"/>
      <c r="N62" s="148"/>
      <c r="O62" s="62"/>
      <c r="P62" s="36"/>
      <c r="Q62" s="36"/>
      <c r="R62" s="36"/>
      <c r="S62" s="36"/>
      <c r="T62" s="36"/>
      <c r="U62" s="80"/>
      <c r="V62" s="18"/>
      <c r="W62" s="18"/>
      <c r="X62" s="83"/>
      <c r="Y62" s="58"/>
    </row>
    <row r="63" spans="1:25" s="20" customFormat="1" ht="11.25" x14ac:dyDescent="0.2">
      <c r="A63" s="28"/>
      <c r="B63" s="86"/>
      <c r="C63" s="18"/>
      <c r="D63" s="18"/>
      <c r="E63" s="18"/>
      <c r="G63" s="18"/>
      <c r="H63" s="18"/>
      <c r="I63" s="18"/>
      <c r="J63" s="18"/>
      <c r="K63" s="30"/>
      <c r="L63" s="85"/>
      <c r="M63" s="7"/>
      <c r="N63" s="148"/>
      <c r="O63" s="62"/>
      <c r="P63" s="36"/>
      <c r="Q63" s="36"/>
      <c r="R63" s="36"/>
      <c r="S63" s="36"/>
      <c r="T63" s="36"/>
      <c r="U63" s="80"/>
      <c r="V63" s="18"/>
      <c r="W63" s="18"/>
      <c r="X63" s="83"/>
      <c r="Y63" s="58"/>
    </row>
    <row r="64" spans="1:25" s="20" customFormat="1" ht="11.25" x14ac:dyDescent="0.2">
      <c r="A64" s="125"/>
      <c r="B64" s="126"/>
      <c r="C64" s="126"/>
      <c r="D64" s="126"/>
      <c r="E64" s="126"/>
      <c r="F64" s="126"/>
      <c r="G64" s="126"/>
      <c r="H64" s="127"/>
      <c r="I64" s="126"/>
      <c r="J64" s="126"/>
      <c r="K64" s="128"/>
      <c r="L64" s="85"/>
      <c r="M64" s="85"/>
      <c r="N64" s="88"/>
      <c r="O64" s="62"/>
      <c r="P64" s="36"/>
      <c r="Q64" s="36"/>
      <c r="R64" s="36"/>
      <c r="S64" s="36"/>
      <c r="T64" s="36"/>
      <c r="U64" s="80"/>
      <c r="V64" s="18"/>
      <c r="W64" s="18"/>
      <c r="X64" s="83"/>
      <c r="Y64" s="58"/>
    </row>
    <row r="65" spans="1:20" s="90" customFormat="1" ht="11.25" x14ac:dyDescent="0.2">
      <c r="A65" s="91"/>
      <c r="B65" s="92"/>
      <c r="C65" s="92"/>
      <c r="D65" s="92"/>
      <c r="E65" s="92"/>
      <c r="F65" s="92"/>
      <c r="G65" s="92"/>
      <c r="H65" s="92"/>
      <c r="I65" s="92"/>
      <c r="J65" s="92"/>
      <c r="K65" s="93"/>
      <c r="L65" s="94"/>
      <c r="M65" s="94"/>
      <c r="N65" s="94"/>
      <c r="O65" s="94"/>
      <c r="P65" s="94"/>
      <c r="Q65" s="94"/>
      <c r="R65" s="94"/>
      <c r="S65" s="94"/>
      <c r="T65" s="94"/>
    </row>
    <row r="66" spans="1:20" s="20" customFormat="1" ht="11.25" x14ac:dyDescent="0.2">
      <c r="A66" s="91"/>
      <c r="C66" s="95"/>
      <c r="D66" s="96"/>
      <c r="E66" s="95"/>
      <c r="F66" s="95"/>
      <c r="G66" s="95"/>
      <c r="H66" s="95"/>
      <c r="I66" s="95"/>
      <c r="J66" s="95"/>
      <c r="K66" s="93"/>
      <c r="L66" s="18"/>
      <c r="N66" s="18"/>
      <c r="O66" s="18"/>
      <c r="P66" s="18"/>
      <c r="Q66" s="18"/>
      <c r="R66" s="18"/>
      <c r="S66" s="18"/>
      <c r="T66" s="18"/>
    </row>
    <row r="67" spans="1:20" s="20" customFormat="1" ht="11.25" x14ac:dyDescent="0.2">
      <c r="A67" s="91"/>
      <c r="B67" s="95"/>
      <c r="C67" s="95"/>
      <c r="D67" s="95"/>
      <c r="E67" s="95"/>
      <c r="F67" s="95"/>
      <c r="G67" s="95"/>
      <c r="H67" s="95"/>
      <c r="I67" s="95"/>
      <c r="J67" s="95"/>
      <c r="K67" s="93"/>
      <c r="L67" s="18"/>
      <c r="M67" s="18"/>
      <c r="N67" s="18"/>
      <c r="O67" s="18"/>
      <c r="P67" s="18"/>
      <c r="Q67" s="18"/>
      <c r="R67" s="18"/>
      <c r="S67" s="18"/>
      <c r="T67" s="18"/>
    </row>
    <row r="68" spans="1:20" s="20" customFormat="1" ht="11.25" x14ac:dyDescent="0.2">
      <c r="A68" s="91"/>
      <c r="C68" s="95"/>
      <c r="D68" s="95"/>
      <c r="E68" s="95"/>
      <c r="F68" s="97"/>
      <c r="G68" s="95"/>
      <c r="H68" s="95"/>
      <c r="I68" s="95"/>
      <c r="J68" s="95"/>
      <c r="K68" s="93"/>
      <c r="L68" s="18"/>
      <c r="M68" s="18"/>
      <c r="N68" s="18"/>
      <c r="O68" s="98"/>
      <c r="P68" s="18"/>
      <c r="Q68" s="18"/>
      <c r="R68" s="18"/>
      <c r="S68" s="18"/>
      <c r="T68" s="18"/>
    </row>
    <row r="69" spans="1:20" s="20" customFormat="1" ht="11.25" x14ac:dyDescent="0.2">
      <c r="A69" s="91"/>
      <c r="B69" s="95"/>
      <c r="C69" s="95"/>
      <c r="D69" s="95"/>
      <c r="E69" s="95"/>
      <c r="F69" s="95"/>
      <c r="G69" s="95"/>
      <c r="H69" s="95"/>
      <c r="I69" s="95"/>
      <c r="J69" s="95"/>
      <c r="K69" s="93"/>
      <c r="L69" s="18"/>
      <c r="M69" s="18"/>
      <c r="N69" s="18"/>
      <c r="O69" s="98"/>
      <c r="P69" s="18"/>
      <c r="Q69" s="18"/>
      <c r="R69" s="18"/>
      <c r="S69" s="18"/>
      <c r="T69" s="18"/>
    </row>
    <row r="70" spans="1:20" s="20" customFormat="1" ht="11.25" x14ac:dyDescent="0.2">
      <c r="A70" s="99"/>
      <c r="B70" s="95"/>
      <c r="C70" s="95"/>
      <c r="D70" s="7"/>
      <c r="E70" s="95"/>
      <c r="F70" s="100"/>
      <c r="G70" s="18"/>
      <c r="H70" s="18"/>
      <c r="I70" s="18"/>
      <c r="J70" s="95"/>
      <c r="K70" s="101"/>
      <c r="L70" s="18"/>
      <c r="M70" s="18"/>
      <c r="N70" s="18"/>
      <c r="O70" s="98"/>
      <c r="P70" s="18"/>
      <c r="Q70" s="18"/>
      <c r="R70" s="18"/>
      <c r="S70" s="18"/>
      <c r="T70" s="18"/>
    </row>
    <row r="71" spans="1:20" s="20" customFormat="1" ht="11.25" x14ac:dyDescent="0.2">
      <c r="A71" s="99"/>
      <c r="B71" s="95"/>
      <c r="C71" s="95"/>
      <c r="D71" s="7"/>
      <c r="E71" s="95"/>
      <c r="F71" s="100"/>
      <c r="G71" s="18"/>
      <c r="H71" s="18"/>
      <c r="I71" s="18"/>
      <c r="J71" s="95"/>
      <c r="K71" s="101"/>
      <c r="L71" s="18"/>
      <c r="M71" s="18"/>
      <c r="N71" s="18"/>
      <c r="O71" s="98"/>
      <c r="P71" s="18"/>
      <c r="Q71" s="18"/>
      <c r="R71" s="18"/>
      <c r="S71" s="18"/>
      <c r="T71" s="18"/>
    </row>
    <row r="72" spans="1:20" s="20" customFormat="1" ht="10.5" customHeight="1" x14ac:dyDescent="0.2">
      <c r="A72" s="99"/>
      <c r="B72" s="92"/>
      <c r="C72" s="18"/>
      <c r="D72" s="18"/>
      <c r="E72" s="18"/>
      <c r="F72" s="18"/>
      <c r="G72" s="18"/>
      <c r="H72" s="18"/>
      <c r="I72" s="18"/>
      <c r="J72" s="92"/>
      <c r="K72" s="93"/>
      <c r="L72" s="18"/>
      <c r="M72" s="18"/>
      <c r="N72" s="18"/>
      <c r="O72" s="98"/>
      <c r="P72" s="18"/>
      <c r="Q72" s="18"/>
      <c r="R72" s="18"/>
      <c r="S72" s="18"/>
      <c r="T72" s="18"/>
    </row>
    <row r="73" spans="1:20" s="20" customFormat="1" ht="11.25" x14ac:dyDescent="0.2">
      <c r="A73" s="99"/>
      <c r="B73" s="92"/>
      <c r="C73" s="97"/>
      <c r="D73" s="97"/>
      <c r="E73" s="18"/>
      <c r="F73" s="193"/>
      <c r="G73" s="193"/>
      <c r="H73" s="193"/>
      <c r="I73" s="193"/>
      <c r="J73" s="92"/>
      <c r="K73" s="93"/>
      <c r="L73" s="18"/>
      <c r="M73" s="18"/>
      <c r="N73" s="18"/>
      <c r="O73" s="98"/>
      <c r="P73" s="18"/>
      <c r="Q73" s="18"/>
      <c r="R73" s="18"/>
      <c r="S73" s="18"/>
      <c r="T73" s="18"/>
    </row>
    <row r="74" spans="1:20" s="20" customFormat="1" ht="10.5" customHeight="1" x14ac:dyDescent="0.2">
      <c r="A74" s="99"/>
      <c r="B74" s="92"/>
      <c r="C74" s="97"/>
      <c r="D74" s="97"/>
      <c r="E74" s="18"/>
      <c r="F74" s="97"/>
      <c r="G74" s="97"/>
      <c r="H74" s="97"/>
      <c r="I74" s="97"/>
      <c r="J74" s="92"/>
      <c r="K74" s="93"/>
      <c r="L74" s="18"/>
      <c r="M74" s="18"/>
      <c r="N74" s="18"/>
      <c r="O74" s="98"/>
      <c r="P74" s="18"/>
      <c r="Q74" s="18"/>
      <c r="R74" s="18"/>
      <c r="S74" s="18"/>
      <c r="T74" s="18"/>
    </row>
    <row r="75" spans="1:20" s="20" customFormat="1" ht="11.25" x14ac:dyDescent="0.2">
      <c r="A75" s="99"/>
      <c r="B75" s="92"/>
      <c r="C75" s="7"/>
      <c r="D75" s="18"/>
      <c r="E75" s="18"/>
      <c r="F75" s="102"/>
      <c r="G75" s="102"/>
      <c r="H75" s="102"/>
      <c r="I75" s="102"/>
      <c r="J75" s="92"/>
      <c r="K75" s="93"/>
      <c r="L75" s="18"/>
      <c r="M75" s="18"/>
      <c r="N75" s="18"/>
      <c r="O75" s="98"/>
      <c r="P75" s="18"/>
      <c r="Q75" s="18"/>
      <c r="R75" s="18"/>
      <c r="S75" s="18"/>
      <c r="T75" s="18"/>
    </row>
    <row r="76" spans="1:20" s="20" customFormat="1" ht="11.25" x14ac:dyDescent="0.2">
      <c r="A76" s="99"/>
      <c r="B76" s="92"/>
      <c r="C76" s="7"/>
      <c r="D76" s="18"/>
      <c r="E76" s="18"/>
      <c r="F76" s="102"/>
      <c r="G76" s="102"/>
      <c r="H76" s="102"/>
      <c r="I76" s="102"/>
      <c r="J76" s="92"/>
      <c r="K76" s="93"/>
      <c r="L76" s="18"/>
      <c r="M76" s="18"/>
      <c r="N76" s="18"/>
      <c r="O76" s="98"/>
      <c r="P76" s="18"/>
      <c r="Q76" s="18"/>
      <c r="R76" s="18"/>
      <c r="S76" s="18"/>
      <c r="T76" s="18"/>
    </row>
    <row r="77" spans="1:20" s="20" customFormat="1" ht="11.25" x14ac:dyDescent="0.2">
      <c r="A77" s="99"/>
      <c r="B77" s="92"/>
      <c r="C77" s="7"/>
      <c r="D77" s="18"/>
      <c r="E77" s="18"/>
      <c r="F77" s="102"/>
      <c r="G77" s="102"/>
      <c r="H77" s="102"/>
      <c r="I77" s="102"/>
      <c r="J77" s="92"/>
      <c r="K77" s="93"/>
      <c r="L77" s="18"/>
      <c r="M77" s="18"/>
      <c r="N77" s="18"/>
      <c r="O77" s="98"/>
      <c r="P77" s="18"/>
      <c r="Q77" s="18"/>
      <c r="R77" s="18"/>
      <c r="S77" s="18"/>
      <c r="T77" s="18"/>
    </row>
    <row r="78" spans="1:20" s="20" customFormat="1" ht="11.25" x14ac:dyDescent="0.2">
      <c r="A78" s="99"/>
      <c r="B78" s="92"/>
      <c r="C78" s="7"/>
      <c r="D78" s="18"/>
      <c r="E78" s="18"/>
      <c r="F78" s="102"/>
      <c r="G78" s="102"/>
      <c r="H78" s="102"/>
      <c r="I78" s="102"/>
      <c r="J78" s="92"/>
      <c r="K78" s="93"/>
      <c r="L78" s="18"/>
      <c r="M78" s="18"/>
      <c r="N78" s="18"/>
      <c r="O78" s="98"/>
      <c r="P78" s="18"/>
      <c r="Q78" s="18"/>
      <c r="R78" s="18"/>
      <c r="S78" s="18"/>
      <c r="T78" s="18"/>
    </row>
    <row r="79" spans="1:20" s="20" customFormat="1" ht="11.25" x14ac:dyDescent="0.2">
      <c r="A79" s="99"/>
      <c r="B79" s="92"/>
      <c r="C79" s="7"/>
      <c r="D79" s="18"/>
      <c r="E79" s="18"/>
      <c r="F79" s="102"/>
      <c r="G79" s="102"/>
      <c r="H79" s="102"/>
      <c r="I79" s="102"/>
      <c r="J79" s="92"/>
      <c r="K79" s="93"/>
      <c r="L79" s="18"/>
      <c r="M79" s="18"/>
      <c r="N79" s="18"/>
      <c r="O79" s="98"/>
      <c r="P79" s="18"/>
      <c r="Q79" s="18"/>
      <c r="R79" s="18"/>
      <c r="S79" s="18"/>
      <c r="T79" s="18"/>
    </row>
    <row r="80" spans="1:20" s="20" customFormat="1" ht="11.25" x14ac:dyDescent="0.2">
      <c r="A80" s="99"/>
      <c r="B80" s="92"/>
      <c r="C80" s="7"/>
      <c r="D80" s="18"/>
      <c r="E80" s="18"/>
      <c r="F80" s="102"/>
      <c r="G80" s="102"/>
      <c r="H80" s="102"/>
      <c r="I80" s="102"/>
      <c r="J80" s="92"/>
      <c r="K80" s="93"/>
      <c r="L80" s="18"/>
      <c r="M80" s="18"/>
      <c r="N80" s="18"/>
      <c r="O80" s="98"/>
      <c r="P80" s="18"/>
      <c r="Q80" s="18"/>
      <c r="R80" s="18"/>
      <c r="S80" s="18"/>
      <c r="T80" s="18"/>
    </row>
    <row r="81" spans="1:20" s="20" customFormat="1" ht="11.25" x14ac:dyDescent="0.2">
      <c r="A81" s="99"/>
      <c r="B81" s="92"/>
      <c r="C81" s="7"/>
      <c r="D81" s="18"/>
      <c r="E81" s="18"/>
      <c r="F81" s="102"/>
      <c r="G81" s="102"/>
      <c r="H81" s="102"/>
      <c r="I81" s="102"/>
      <c r="J81" s="92"/>
      <c r="K81" s="93"/>
      <c r="L81" s="18"/>
      <c r="M81" s="18"/>
      <c r="N81" s="18"/>
      <c r="O81" s="98"/>
      <c r="P81" s="18"/>
      <c r="Q81" s="18"/>
      <c r="R81" s="18"/>
      <c r="S81" s="18"/>
      <c r="T81" s="18"/>
    </row>
    <row r="82" spans="1:20" s="20" customFormat="1" ht="11.25" x14ac:dyDescent="0.2">
      <c r="A82" s="99"/>
      <c r="B82" s="92"/>
      <c r="C82" s="7"/>
      <c r="D82" s="18"/>
      <c r="E82" s="18"/>
      <c r="F82" s="102"/>
      <c r="G82" s="102"/>
      <c r="H82" s="102"/>
      <c r="I82" s="102"/>
      <c r="J82" s="92"/>
      <c r="K82" s="93"/>
      <c r="L82" s="18"/>
      <c r="M82" s="18"/>
      <c r="N82" s="18"/>
      <c r="O82" s="98"/>
      <c r="P82" s="18"/>
      <c r="Q82" s="18"/>
      <c r="R82" s="18"/>
      <c r="S82" s="18"/>
      <c r="T82" s="18"/>
    </row>
    <row r="83" spans="1:20" s="20" customFormat="1" ht="11.25" x14ac:dyDescent="0.2">
      <c r="A83" s="99"/>
      <c r="B83" s="92"/>
      <c r="C83" s="7"/>
      <c r="D83" s="18"/>
      <c r="E83" s="18"/>
      <c r="F83" s="102"/>
      <c r="G83" s="102"/>
      <c r="H83" s="102"/>
      <c r="I83" s="102"/>
      <c r="J83" s="92"/>
      <c r="K83" s="93"/>
      <c r="L83" s="18"/>
      <c r="M83" s="18"/>
      <c r="N83" s="18"/>
      <c r="O83" s="98"/>
      <c r="P83" s="18"/>
      <c r="Q83" s="18"/>
      <c r="R83" s="18"/>
      <c r="S83" s="18"/>
      <c r="T83" s="18"/>
    </row>
    <row r="84" spans="1:20" s="20" customFormat="1" ht="11.25" x14ac:dyDescent="0.2">
      <c r="A84" s="99"/>
      <c r="B84" s="92"/>
      <c r="C84" s="7"/>
      <c r="D84" s="18"/>
      <c r="E84" s="18"/>
      <c r="F84" s="102"/>
      <c r="G84" s="102"/>
      <c r="H84" s="102"/>
      <c r="I84" s="102"/>
      <c r="J84" s="92"/>
      <c r="K84" s="93"/>
      <c r="L84" s="18"/>
      <c r="M84" s="18"/>
      <c r="N84" s="18"/>
      <c r="O84" s="98"/>
      <c r="P84" s="18"/>
      <c r="Q84" s="18"/>
      <c r="R84" s="18"/>
      <c r="S84" s="18"/>
      <c r="T84" s="18"/>
    </row>
    <row r="85" spans="1:20" s="20" customFormat="1" ht="11.25" x14ac:dyDescent="0.2">
      <c r="A85" s="99"/>
      <c r="B85" s="92"/>
      <c r="C85" s="7"/>
      <c r="D85" s="18"/>
      <c r="E85" s="18"/>
      <c r="F85" s="102"/>
      <c r="G85" s="102"/>
      <c r="H85" s="102"/>
      <c r="I85" s="102"/>
      <c r="J85" s="92"/>
      <c r="K85" s="93"/>
      <c r="L85" s="18"/>
      <c r="N85" s="18"/>
      <c r="O85" s="18"/>
      <c r="P85" s="18"/>
      <c r="Q85" s="18"/>
      <c r="R85" s="18"/>
      <c r="S85" s="18"/>
      <c r="T85" s="18"/>
    </row>
    <row r="86" spans="1:20" s="20" customFormat="1" ht="11.25" x14ac:dyDescent="0.2">
      <c r="A86" s="99"/>
      <c r="B86" s="92"/>
      <c r="C86" s="7"/>
      <c r="D86" s="18"/>
      <c r="E86" s="18"/>
      <c r="F86" s="102"/>
      <c r="G86" s="102"/>
      <c r="H86" s="102"/>
      <c r="I86" s="102"/>
      <c r="J86" s="92"/>
      <c r="K86" s="93"/>
      <c r="L86" s="18"/>
      <c r="M86" s="18"/>
      <c r="N86" s="18"/>
      <c r="O86" s="18"/>
      <c r="P86" s="18"/>
      <c r="Q86" s="18"/>
      <c r="R86" s="18"/>
      <c r="S86" s="18"/>
      <c r="T86" s="18"/>
    </row>
    <row r="87" spans="1:20" s="20" customFormat="1" ht="11.25" x14ac:dyDescent="0.2">
      <c r="A87" s="99"/>
      <c r="B87" s="92"/>
      <c r="C87" s="7"/>
      <c r="D87" s="18"/>
      <c r="E87" s="18"/>
      <c r="F87" s="102"/>
      <c r="G87" s="102"/>
      <c r="H87" s="102"/>
      <c r="I87" s="102"/>
      <c r="J87" s="92"/>
      <c r="K87" s="93"/>
      <c r="L87" s="18"/>
      <c r="M87" s="18"/>
      <c r="N87" s="18"/>
      <c r="O87" s="98"/>
      <c r="P87" s="18"/>
      <c r="Q87" s="18"/>
      <c r="R87" s="18"/>
      <c r="S87" s="18"/>
      <c r="T87" s="18"/>
    </row>
    <row r="88" spans="1:20" s="20" customFormat="1" ht="11.25" x14ac:dyDescent="0.2">
      <c r="A88" s="99"/>
      <c r="B88" s="92"/>
      <c r="C88" s="7"/>
      <c r="D88" s="18"/>
      <c r="E88" s="18"/>
      <c r="F88" s="102"/>
      <c r="G88" s="102"/>
      <c r="H88" s="102"/>
      <c r="I88" s="102"/>
      <c r="J88" s="92"/>
      <c r="K88" s="93"/>
      <c r="L88" s="18"/>
      <c r="M88" s="18"/>
      <c r="N88" s="18"/>
      <c r="O88" s="98"/>
      <c r="P88" s="18"/>
      <c r="Q88" s="18"/>
      <c r="R88" s="18"/>
      <c r="S88" s="18"/>
      <c r="T88" s="18"/>
    </row>
    <row r="89" spans="1:20" s="20" customFormat="1" ht="11.25" x14ac:dyDescent="0.2">
      <c r="A89" s="99"/>
      <c r="B89" s="92"/>
      <c r="C89" s="7"/>
      <c r="D89" s="7"/>
      <c r="E89" s="18"/>
      <c r="F89" s="102"/>
      <c r="G89" s="102"/>
      <c r="H89" s="102"/>
      <c r="I89" s="102"/>
      <c r="J89" s="92"/>
      <c r="K89" s="93"/>
      <c r="L89" s="18"/>
      <c r="M89" s="18"/>
      <c r="N89" s="18"/>
      <c r="O89" s="98"/>
      <c r="P89" s="18"/>
      <c r="Q89" s="18"/>
      <c r="R89" s="18"/>
      <c r="S89" s="18"/>
      <c r="T89" s="18"/>
    </row>
    <row r="90" spans="1:20" s="20" customFormat="1" ht="11.25" x14ac:dyDescent="0.2">
      <c r="A90" s="99"/>
      <c r="B90" s="92"/>
      <c r="C90" s="7"/>
      <c r="D90" s="18"/>
      <c r="E90" s="18"/>
      <c r="F90" s="102"/>
      <c r="G90" s="102"/>
      <c r="H90" s="102"/>
      <c r="I90" s="102"/>
      <c r="J90" s="92"/>
      <c r="K90" s="93"/>
      <c r="L90" s="18"/>
      <c r="M90" s="18"/>
      <c r="N90" s="18"/>
      <c r="O90" s="98"/>
      <c r="P90" s="18"/>
      <c r="Q90" s="18"/>
      <c r="R90" s="18"/>
      <c r="S90" s="18"/>
      <c r="T90" s="18"/>
    </row>
    <row r="91" spans="1:20" s="20" customFormat="1" ht="11.25" x14ac:dyDescent="0.2">
      <c r="A91" s="99"/>
      <c r="B91" s="92"/>
      <c r="C91" s="7"/>
      <c r="D91" s="18"/>
      <c r="E91" s="18"/>
      <c r="F91" s="103"/>
      <c r="G91" s="103"/>
      <c r="H91" s="103"/>
      <c r="I91" s="103"/>
      <c r="J91" s="92"/>
      <c r="K91" s="93"/>
      <c r="L91" s="18"/>
      <c r="M91" s="18"/>
      <c r="N91" s="18"/>
      <c r="O91" s="98"/>
      <c r="P91" s="18"/>
      <c r="Q91" s="18"/>
      <c r="R91" s="18"/>
      <c r="S91" s="18"/>
      <c r="T91" s="18"/>
    </row>
    <row r="92" spans="1:20" s="20" customFormat="1" ht="11.25" x14ac:dyDescent="0.2">
      <c r="A92" s="99"/>
      <c r="B92" s="92"/>
      <c r="C92" s="7"/>
      <c r="D92" s="18"/>
      <c r="E92" s="18"/>
      <c r="F92" s="103"/>
      <c r="G92" s="103"/>
      <c r="H92" s="103"/>
      <c r="I92" s="103"/>
      <c r="J92" s="92"/>
      <c r="K92" s="93"/>
      <c r="L92" s="18"/>
      <c r="M92" s="18"/>
      <c r="N92" s="18"/>
      <c r="O92" s="98"/>
      <c r="P92" s="18"/>
      <c r="Q92" s="18"/>
      <c r="R92" s="18"/>
      <c r="S92" s="18"/>
      <c r="T92" s="18"/>
    </row>
    <row r="93" spans="1:20" s="20" customFormat="1" ht="11.25" x14ac:dyDescent="0.2">
      <c r="A93" s="99"/>
      <c r="B93" s="92"/>
      <c r="C93" s="7"/>
      <c r="D93" s="7"/>
      <c r="E93" s="18"/>
      <c r="F93" s="102"/>
      <c r="G93" s="102"/>
      <c r="H93" s="102"/>
      <c r="I93" s="102"/>
      <c r="J93" s="92"/>
      <c r="K93" s="93"/>
      <c r="L93" s="18"/>
      <c r="M93" s="18"/>
      <c r="N93" s="18"/>
      <c r="O93" s="98"/>
      <c r="P93" s="18"/>
      <c r="Q93" s="18"/>
      <c r="R93" s="18"/>
      <c r="S93" s="18"/>
      <c r="T93" s="18"/>
    </row>
    <row r="94" spans="1:20" s="20" customFormat="1" ht="11.25" x14ac:dyDescent="0.2">
      <c r="A94" s="99"/>
      <c r="B94" s="92"/>
      <c r="C94" s="7"/>
      <c r="D94" s="7"/>
      <c r="E94" s="18"/>
      <c r="F94" s="102"/>
      <c r="G94" s="102"/>
      <c r="H94" s="102"/>
      <c r="I94" s="102"/>
      <c r="J94" s="92"/>
      <c r="K94" s="93"/>
      <c r="L94" s="18"/>
      <c r="M94" s="18"/>
      <c r="N94" s="18"/>
      <c r="O94" s="98"/>
      <c r="P94" s="18"/>
      <c r="Q94" s="18"/>
      <c r="R94" s="18"/>
      <c r="S94" s="18"/>
      <c r="T94" s="18"/>
    </row>
    <row r="95" spans="1:20" s="20" customFormat="1" ht="11.25" x14ac:dyDescent="0.2">
      <c r="A95" s="99"/>
      <c r="B95" s="92"/>
      <c r="C95" s="7"/>
      <c r="D95" s="18"/>
      <c r="E95" s="18"/>
      <c r="F95" s="103"/>
      <c r="G95" s="103"/>
      <c r="H95" s="103"/>
      <c r="I95" s="103"/>
      <c r="J95" s="92"/>
      <c r="K95" s="93"/>
      <c r="L95" s="18"/>
      <c r="M95" s="18"/>
      <c r="N95" s="18"/>
      <c r="O95" s="98"/>
      <c r="P95" s="18"/>
      <c r="Q95" s="18"/>
      <c r="R95" s="18"/>
      <c r="S95" s="18"/>
      <c r="T95" s="18"/>
    </row>
    <row r="96" spans="1:20" s="20" customFormat="1" ht="11.25" x14ac:dyDescent="0.2">
      <c r="A96" s="99"/>
      <c r="B96" s="92"/>
      <c r="C96" s="7"/>
      <c r="D96" s="18"/>
      <c r="E96" s="18"/>
      <c r="F96" s="103"/>
      <c r="G96" s="103"/>
      <c r="H96" s="103"/>
      <c r="I96" s="103"/>
      <c r="J96" s="92"/>
      <c r="K96" s="93"/>
      <c r="L96" s="18"/>
      <c r="M96" s="18"/>
      <c r="N96" s="18"/>
      <c r="O96" s="98"/>
      <c r="P96" s="18"/>
      <c r="Q96" s="18"/>
      <c r="R96" s="18"/>
      <c r="S96" s="18"/>
      <c r="T96" s="18"/>
    </row>
    <row r="97" spans="1:20" s="20" customFormat="1" ht="11.25" x14ac:dyDescent="0.2">
      <c r="A97" s="99"/>
      <c r="B97" s="92"/>
      <c r="C97" s="7"/>
      <c r="D97" s="18"/>
      <c r="E97" s="18"/>
      <c r="F97" s="103"/>
      <c r="G97" s="103"/>
      <c r="H97" s="103"/>
      <c r="I97" s="103"/>
      <c r="J97" s="92"/>
      <c r="K97" s="93"/>
      <c r="L97" s="18"/>
      <c r="M97" s="18"/>
      <c r="N97" s="18"/>
      <c r="O97" s="98"/>
      <c r="P97" s="18"/>
      <c r="Q97" s="18"/>
      <c r="R97" s="18"/>
      <c r="S97" s="18"/>
      <c r="T97" s="18"/>
    </row>
    <row r="98" spans="1:20" s="20" customFormat="1" ht="11.25" x14ac:dyDescent="0.2">
      <c r="A98" s="99"/>
      <c r="B98" s="18"/>
      <c r="C98" s="7"/>
      <c r="D98" s="18"/>
      <c r="E98" s="18"/>
      <c r="F98" s="103"/>
      <c r="G98" s="103"/>
      <c r="H98" s="103"/>
      <c r="I98" s="103"/>
      <c r="J98" s="18"/>
      <c r="K98" s="93"/>
      <c r="L98" s="18"/>
      <c r="M98" s="18"/>
      <c r="N98" s="18"/>
      <c r="O98" s="98"/>
      <c r="P98" s="18"/>
      <c r="Q98" s="18"/>
      <c r="R98" s="18"/>
      <c r="S98" s="18"/>
      <c r="T98" s="18"/>
    </row>
    <row r="99" spans="1:20" s="20" customFormat="1" ht="11.25" x14ac:dyDescent="0.2">
      <c r="A99" s="99"/>
      <c r="B99" s="18"/>
      <c r="C99" s="7"/>
      <c r="D99" s="18"/>
      <c r="E99" s="18"/>
      <c r="F99" s="103"/>
      <c r="G99" s="103"/>
      <c r="H99" s="103"/>
      <c r="I99" s="103"/>
      <c r="J99" s="18"/>
      <c r="K99" s="93"/>
      <c r="L99" s="18"/>
      <c r="M99" s="18"/>
      <c r="N99" s="18"/>
      <c r="O99" s="18"/>
      <c r="P99" s="18"/>
      <c r="Q99" s="18"/>
      <c r="R99" s="18"/>
      <c r="S99" s="18"/>
      <c r="T99" s="18"/>
    </row>
    <row r="100" spans="1:20" s="20" customFormat="1" ht="11.25" x14ac:dyDescent="0.2">
      <c r="A100" s="99"/>
      <c r="B100" s="18"/>
      <c r="C100" s="7"/>
      <c r="D100" s="18"/>
      <c r="E100" s="18"/>
      <c r="F100" s="103"/>
      <c r="G100" s="103"/>
      <c r="H100" s="102"/>
      <c r="I100" s="102"/>
      <c r="J100" s="18"/>
      <c r="K100" s="93"/>
      <c r="L100" s="18"/>
      <c r="M100" s="18"/>
      <c r="N100" s="18"/>
      <c r="O100" s="18"/>
      <c r="P100" s="18"/>
      <c r="Q100" s="18"/>
      <c r="R100" s="18"/>
      <c r="S100" s="18"/>
      <c r="T100" s="18"/>
    </row>
    <row r="101" spans="1:20" s="20" customFormat="1" ht="11.25" x14ac:dyDescent="0.2">
      <c r="A101" s="99"/>
      <c r="B101" s="18"/>
      <c r="C101" s="7"/>
      <c r="D101" s="18"/>
      <c r="E101" s="18"/>
      <c r="F101" s="77"/>
      <c r="G101" s="77"/>
      <c r="H101" s="77"/>
      <c r="I101" s="77"/>
      <c r="J101" s="18"/>
      <c r="K101" s="93"/>
      <c r="L101" s="18"/>
      <c r="M101" s="18"/>
      <c r="N101" s="18"/>
      <c r="O101" s="18"/>
      <c r="P101" s="18"/>
      <c r="Q101" s="18"/>
      <c r="R101" s="18"/>
      <c r="S101" s="18"/>
      <c r="T101" s="18"/>
    </row>
    <row r="102" spans="1:20" s="20" customFormat="1" ht="11.25" x14ac:dyDescent="0.2">
      <c r="A102" s="99"/>
      <c r="B102" s="18"/>
      <c r="C102" s="18"/>
      <c r="D102" s="18"/>
      <c r="E102" s="18"/>
      <c r="F102" s="18"/>
      <c r="G102" s="18"/>
      <c r="H102" s="18"/>
      <c r="I102" s="18"/>
      <c r="J102" s="18"/>
      <c r="K102" s="93"/>
      <c r="L102" s="18"/>
      <c r="M102" s="18"/>
      <c r="N102" s="18"/>
      <c r="O102" s="18"/>
      <c r="P102" s="18"/>
      <c r="Q102" s="18"/>
      <c r="R102" s="18"/>
      <c r="S102" s="18"/>
      <c r="T102" s="18"/>
    </row>
    <row r="103" spans="1:20" s="20" customFormat="1" ht="11.25" x14ac:dyDescent="0.2">
      <c r="A103" s="99"/>
      <c r="B103" s="18"/>
      <c r="C103" s="92"/>
      <c r="D103" s="18"/>
      <c r="E103" s="104"/>
      <c r="F103" s="105"/>
      <c r="G103" s="105"/>
      <c r="H103" s="105"/>
      <c r="I103" s="105"/>
      <c r="J103" s="18"/>
      <c r="K103" s="93"/>
      <c r="L103" s="18"/>
      <c r="M103" s="18"/>
      <c r="N103" s="18"/>
      <c r="O103" s="18"/>
      <c r="P103" s="18"/>
      <c r="Q103" s="18"/>
      <c r="R103" s="18"/>
      <c r="S103" s="18"/>
      <c r="T103" s="18"/>
    </row>
    <row r="104" spans="1:20" s="20" customFormat="1" ht="11.25" x14ac:dyDescent="0.2">
      <c r="A104" s="99"/>
      <c r="B104" s="18"/>
      <c r="C104" s="92"/>
      <c r="D104" s="18"/>
      <c r="E104" s="29"/>
      <c r="F104" s="106"/>
      <c r="G104" s="105"/>
      <c r="H104" s="105"/>
      <c r="I104" s="105"/>
      <c r="J104" s="18"/>
      <c r="K104" s="93"/>
      <c r="L104" s="18"/>
      <c r="M104" s="18"/>
      <c r="N104" s="18"/>
      <c r="O104" s="18"/>
      <c r="P104" s="18"/>
      <c r="Q104" s="18"/>
      <c r="R104" s="18"/>
      <c r="S104" s="18"/>
      <c r="T104" s="18"/>
    </row>
    <row r="105" spans="1:20" s="20" customFormat="1" ht="11.25" x14ac:dyDescent="0.2">
      <c r="A105" s="99"/>
      <c r="B105" s="18"/>
      <c r="C105" s="92"/>
      <c r="D105" s="18"/>
      <c r="E105" s="29"/>
      <c r="F105" s="107"/>
      <c r="G105" s="107"/>
      <c r="H105" s="107"/>
      <c r="I105" s="107"/>
      <c r="J105" s="18"/>
      <c r="K105" s="93"/>
      <c r="L105" s="18"/>
      <c r="M105" s="18"/>
      <c r="N105" s="18"/>
      <c r="O105" s="18"/>
      <c r="P105" s="18"/>
      <c r="Q105" s="18"/>
      <c r="R105" s="18"/>
      <c r="S105" s="18"/>
      <c r="T105" s="18"/>
    </row>
    <row r="106" spans="1:20" s="20" customFormat="1" ht="11.25" x14ac:dyDescent="0.2">
      <c r="A106" s="99"/>
      <c r="B106" s="18"/>
      <c r="C106" s="92"/>
      <c r="D106" s="18"/>
      <c r="E106" s="29"/>
      <c r="F106" s="108"/>
      <c r="G106" s="109"/>
      <c r="H106" s="109"/>
      <c r="I106" s="108"/>
      <c r="J106" s="18"/>
      <c r="K106" s="93"/>
      <c r="L106" s="18"/>
      <c r="M106" s="18"/>
      <c r="N106" s="18"/>
      <c r="O106" s="18"/>
      <c r="P106" s="18"/>
      <c r="Q106" s="18"/>
      <c r="R106" s="18"/>
      <c r="S106" s="18"/>
      <c r="T106" s="18"/>
    </row>
    <row r="107" spans="1:20" s="20" customFormat="1" ht="11.25" x14ac:dyDescent="0.2">
      <c r="A107" s="99"/>
      <c r="B107" s="18"/>
      <c r="C107" s="92"/>
      <c r="D107" s="18"/>
      <c r="E107" s="29"/>
      <c r="F107" s="108"/>
      <c r="G107" s="108"/>
      <c r="H107" s="108"/>
      <c r="I107" s="108"/>
      <c r="J107" s="18"/>
      <c r="K107" s="93"/>
      <c r="L107" s="18"/>
      <c r="M107" s="18"/>
      <c r="N107" s="18"/>
      <c r="O107" s="18"/>
      <c r="P107" s="18"/>
      <c r="Q107" s="18"/>
      <c r="R107" s="18"/>
      <c r="S107" s="18"/>
      <c r="T107" s="18"/>
    </row>
    <row r="108" spans="1:20" s="20" customFormat="1" ht="11.25" x14ac:dyDescent="0.2">
      <c r="A108" s="99"/>
      <c r="B108" s="18"/>
      <c r="C108" s="92"/>
      <c r="D108" s="18"/>
      <c r="E108" s="29"/>
      <c r="F108" s="108"/>
      <c r="G108" s="110"/>
      <c r="H108" s="110"/>
      <c r="I108" s="110"/>
      <c r="J108" s="18"/>
      <c r="K108" s="93"/>
      <c r="L108" s="18"/>
      <c r="M108" s="18"/>
      <c r="N108" s="18"/>
      <c r="O108" s="18"/>
      <c r="P108" s="18"/>
      <c r="Q108" s="18"/>
      <c r="R108" s="18"/>
      <c r="S108" s="18"/>
      <c r="T108" s="18"/>
    </row>
    <row r="109" spans="1:20" s="20" customFormat="1" ht="11.25" x14ac:dyDescent="0.2">
      <c r="A109" s="99"/>
      <c r="B109" s="18"/>
      <c r="C109" s="92"/>
      <c r="D109" s="18"/>
      <c r="E109" s="29"/>
      <c r="F109" s="108"/>
      <c r="G109" s="108"/>
      <c r="H109" s="108"/>
      <c r="I109" s="108"/>
      <c r="J109" s="18"/>
      <c r="K109" s="93"/>
      <c r="L109" s="18"/>
      <c r="M109" s="18"/>
      <c r="N109" s="18"/>
      <c r="O109" s="18"/>
      <c r="P109" s="18"/>
      <c r="Q109" s="18"/>
      <c r="R109" s="18"/>
      <c r="S109" s="18"/>
      <c r="T109" s="18"/>
    </row>
    <row r="110" spans="1:20" s="20" customFormat="1" ht="11.25" x14ac:dyDescent="0.2">
      <c r="A110" s="99"/>
      <c r="B110" s="18"/>
      <c r="C110" s="18"/>
      <c r="D110" s="18"/>
      <c r="E110" s="29"/>
      <c r="F110" s="106"/>
      <c r="G110" s="106"/>
      <c r="H110" s="106"/>
      <c r="I110" s="106"/>
      <c r="J110" s="18"/>
      <c r="K110" s="93"/>
      <c r="L110" s="18"/>
      <c r="M110" s="18"/>
      <c r="N110" s="18"/>
      <c r="O110" s="18"/>
      <c r="P110" s="18"/>
      <c r="Q110" s="18"/>
      <c r="R110" s="18"/>
      <c r="S110" s="18"/>
      <c r="T110" s="18"/>
    </row>
    <row r="111" spans="1:20" s="20" customFormat="1" ht="11.25" x14ac:dyDescent="0.2">
      <c r="A111" s="99"/>
      <c r="B111" s="18"/>
      <c r="C111" s="18"/>
      <c r="D111" s="18"/>
      <c r="E111" s="29"/>
      <c r="F111" s="106"/>
      <c r="G111" s="106"/>
      <c r="H111" s="106"/>
      <c r="I111" s="106"/>
      <c r="J111" s="18"/>
      <c r="K111" s="93"/>
      <c r="L111" s="18"/>
      <c r="M111" s="18"/>
      <c r="N111" s="18"/>
      <c r="O111" s="18"/>
      <c r="P111" s="18"/>
      <c r="Q111" s="18"/>
      <c r="R111" s="18"/>
      <c r="S111" s="18"/>
      <c r="T111" s="18"/>
    </row>
    <row r="112" spans="1:20" s="20" customFormat="1" ht="11.25" x14ac:dyDescent="0.2">
      <c r="A112" s="99"/>
      <c r="B112" s="92"/>
      <c r="C112" s="18"/>
      <c r="D112" s="18"/>
      <c r="E112" s="29"/>
      <c r="F112" s="106"/>
      <c r="G112" s="106"/>
      <c r="H112" s="106"/>
      <c r="I112" s="106"/>
      <c r="J112" s="92"/>
      <c r="K112" s="93"/>
      <c r="L112" s="18"/>
      <c r="M112" s="18"/>
      <c r="N112" s="18"/>
      <c r="O112" s="18"/>
      <c r="P112" s="18"/>
      <c r="Q112" s="18"/>
      <c r="R112" s="18"/>
      <c r="S112" s="18"/>
      <c r="T112" s="18"/>
    </row>
    <row r="113" spans="1:20" s="20" customFormat="1" ht="11.25" x14ac:dyDescent="0.2">
      <c r="A113" s="99"/>
      <c r="B113" s="92"/>
      <c r="C113" s="18"/>
      <c r="D113" s="18"/>
      <c r="E113" s="29"/>
      <c r="F113" s="108"/>
      <c r="G113" s="108"/>
      <c r="H113" s="108"/>
      <c r="I113" s="108"/>
      <c r="J113" s="92"/>
      <c r="K113" s="93"/>
      <c r="L113" s="18"/>
      <c r="M113" s="18"/>
      <c r="N113" s="18"/>
      <c r="O113" s="18"/>
      <c r="P113" s="18"/>
      <c r="Q113" s="18"/>
      <c r="R113" s="18"/>
      <c r="S113" s="18"/>
      <c r="T113" s="18"/>
    </row>
    <row r="114" spans="1:20" s="20" customFormat="1" ht="11.25" x14ac:dyDescent="0.2">
      <c r="A114" s="99"/>
      <c r="B114" s="92"/>
      <c r="C114" s="18"/>
      <c r="D114" s="18"/>
      <c r="E114" s="29"/>
      <c r="F114" s="108"/>
      <c r="G114" s="108"/>
      <c r="H114" s="108"/>
      <c r="I114" s="108"/>
      <c r="J114" s="92"/>
      <c r="K114" s="93"/>
      <c r="L114" s="18"/>
      <c r="M114" s="18"/>
      <c r="N114" s="18"/>
      <c r="O114" s="18"/>
      <c r="P114" s="18"/>
      <c r="Q114" s="18"/>
      <c r="R114" s="18"/>
      <c r="S114" s="18"/>
      <c r="T114" s="18"/>
    </row>
    <row r="115" spans="1:20" s="20" customFormat="1" ht="11.25" x14ac:dyDescent="0.2">
      <c r="A115" s="99"/>
      <c r="B115" s="92"/>
      <c r="C115" s="92"/>
      <c r="D115" s="92"/>
      <c r="E115" s="92"/>
      <c r="F115" s="92"/>
      <c r="G115" s="92"/>
      <c r="H115" s="92"/>
      <c r="I115" s="92"/>
      <c r="J115" s="92"/>
      <c r="K115" s="93"/>
      <c r="L115" s="18"/>
      <c r="M115" s="18"/>
      <c r="N115" s="18"/>
      <c r="O115" s="18"/>
      <c r="P115" s="18"/>
      <c r="Q115" s="18"/>
      <c r="R115" s="18"/>
      <c r="S115" s="18"/>
      <c r="T115" s="18"/>
    </row>
    <row r="116" spans="1:20" s="20" customFormat="1" ht="11.25" x14ac:dyDescent="0.2">
      <c r="A116" s="99"/>
      <c r="B116" s="92"/>
      <c r="C116" s="92"/>
      <c r="D116" s="92"/>
      <c r="E116" s="92"/>
      <c r="F116" s="92"/>
      <c r="G116" s="92"/>
      <c r="H116" s="92"/>
      <c r="I116" s="92"/>
      <c r="J116" s="92"/>
      <c r="K116" s="93"/>
      <c r="L116" s="18"/>
      <c r="M116" s="18"/>
      <c r="N116" s="18"/>
      <c r="O116" s="18"/>
      <c r="P116" s="18"/>
      <c r="Q116" s="18"/>
      <c r="R116" s="18"/>
      <c r="S116" s="18"/>
      <c r="T116" s="18"/>
    </row>
    <row r="117" spans="1:20" s="20" customFormat="1" ht="11.25" x14ac:dyDescent="0.2">
      <c r="A117" s="99"/>
      <c r="B117" s="92"/>
      <c r="C117" s="92"/>
      <c r="D117" s="92"/>
      <c r="E117" s="92"/>
      <c r="F117" s="92"/>
      <c r="G117" s="92"/>
      <c r="H117" s="92"/>
      <c r="I117" s="92"/>
      <c r="J117" s="92"/>
      <c r="K117" s="93"/>
      <c r="L117" s="18"/>
      <c r="M117" s="18"/>
      <c r="N117" s="18"/>
      <c r="O117" s="18"/>
      <c r="P117" s="18"/>
      <c r="Q117" s="18"/>
      <c r="R117" s="18"/>
      <c r="S117" s="18"/>
      <c r="T117" s="18"/>
    </row>
    <row r="118" spans="1:20" s="20" customFormat="1" ht="11.25" x14ac:dyDescent="0.2">
      <c r="A118" s="112"/>
      <c r="B118" s="113"/>
      <c r="C118" s="113"/>
      <c r="D118" s="113"/>
      <c r="E118" s="113"/>
      <c r="F118" s="113"/>
      <c r="G118" s="114"/>
      <c r="H118" s="113"/>
      <c r="I118" s="113"/>
      <c r="J118" s="113"/>
      <c r="K118" s="115"/>
      <c r="L118" s="18"/>
      <c r="M118" s="18"/>
      <c r="N118" s="18"/>
      <c r="O118" s="18"/>
      <c r="P118" s="18"/>
      <c r="Q118" s="18"/>
      <c r="R118" s="18"/>
      <c r="S118" s="18"/>
      <c r="T118" s="18"/>
    </row>
    <row r="119" spans="1:20" s="20" customFormat="1" ht="11.25" x14ac:dyDescent="0.2">
      <c r="A119" s="89"/>
      <c r="B119" s="116"/>
      <c r="C119" s="116"/>
      <c r="D119" s="116"/>
      <c r="E119" s="116"/>
      <c r="F119" s="116"/>
      <c r="G119" s="117"/>
      <c r="H119" s="116"/>
      <c r="I119" s="116"/>
      <c r="J119" s="116"/>
      <c r="K119" s="116"/>
      <c r="L119" s="18"/>
      <c r="M119" s="18"/>
      <c r="N119" s="18"/>
      <c r="O119" s="18"/>
      <c r="P119" s="18"/>
      <c r="Q119" s="18"/>
      <c r="R119" s="18"/>
      <c r="S119" s="18"/>
      <c r="T119" s="18"/>
    </row>
    <row r="120" spans="1:20" s="90" customFormat="1" ht="12" x14ac:dyDescent="0.2">
      <c r="A120" s="118"/>
      <c r="B120" s="34"/>
      <c r="C120" s="34"/>
      <c r="D120" s="34"/>
      <c r="E120" s="34"/>
      <c r="F120" s="34"/>
      <c r="G120" s="119"/>
      <c r="H120" s="34"/>
      <c r="I120" s="34"/>
      <c r="J120" s="34"/>
      <c r="K120" s="34"/>
      <c r="L120" s="94"/>
      <c r="M120" s="94"/>
      <c r="N120" s="94"/>
      <c r="O120" s="94"/>
      <c r="P120" s="94"/>
      <c r="Q120" s="94"/>
      <c r="R120" s="94"/>
      <c r="S120" s="94"/>
      <c r="T120" s="94"/>
    </row>
    <row r="121" spans="1:20" s="34" customFormat="1" ht="12.75" customHeight="1" x14ac:dyDescent="0.2">
      <c r="A121" s="118"/>
      <c r="G121" s="119"/>
      <c r="L121" s="31"/>
      <c r="M121" s="31"/>
      <c r="N121" s="31"/>
      <c r="O121" s="31"/>
      <c r="P121" s="31"/>
      <c r="Q121" s="31"/>
      <c r="R121" s="31"/>
      <c r="S121" s="31"/>
      <c r="T121" s="31"/>
    </row>
    <row r="122" spans="1:20" s="34" customFormat="1" ht="12.75" customHeight="1" x14ac:dyDescent="0.2">
      <c r="A122" s="118"/>
      <c r="G122" s="119"/>
      <c r="L122" s="31"/>
      <c r="M122" s="31"/>
      <c r="N122" s="31"/>
      <c r="O122" s="31"/>
      <c r="P122" s="31"/>
      <c r="Q122" s="31"/>
      <c r="R122" s="31"/>
      <c r="S122" s="31"/>
      <c r="T122" s="31"/>
    </row>
    <row r="123" spans="1:20" s="34" customFormat="1" ht="12.75" customHeight="1" x14ac:dyDescent="0.2">
      <c r="A123" s="118"/>
      <c r="G123" s="119"/>
      <c r="L123" s="31"/>
      <c r="M123" s="31"/>
      <c r="N123" s="31"/>
      <c r="O123" s="31"/>
      <c r="P123" s="31"/>
      <c r="Q123" s="31"/>
      <c r="R123" s="31"/>
      <c r="S123" s="31"/>
      <c r="T123" s="31"/>
    </row>
    <row r="124" spans="1:20" s="34" customFormat="1" ht="12.75" customHeight="1" x14ac:dyDescent="0.2">
      <c r="A124" s="118"/>
      <c r="G124" s="119"/>
      <c r="L124" s="31"/>
      <c r="M124" s="31"/>
      <c r="N124" s="31"/>
      <c r="O124" s="31"/>
      <c r="P124" s="31"/>
      <c r="Q124" s="31"/>
      <c r="R124" s="31"/>
      <c r="S124" s="31"/>
      <c r="T124" s="31"/>
    </row>
    <row r="125" spans="1:20" s="34" customFormat="1" ht="12.75" customHeight="1" x14ac:dyDescent="0.2">
      <c r="A125" s="118"/>
      <c r="G125" s="119"/>
      <c r="L125" s="31"/>
      <c r="M125" s="31"/>
      <c r="N125" s="31"/>
      <c r="O125" s="31"/>
      <c r="P125" s="31"/>
      <c r="Q125" s="31"/>
      <c r="R125" s="31"/>
      <c r="S125" s="31"/>
      <c r="T125" s="31"/>
    </row>
    <row r="126" spans="1:20" s="34" customFormat="1" ht="12.75" customHeight="1" x14ac:dyDescent="0.2">
      <c r="A126" s="118"/>
      <c r="G126" s="119"/>
      <c r="L126" s="31"/>
      <c r="M126" s="31"/>
      <c r="N126" s="31"/>
      <c r="O126" s="31"/>
      <c r="P126" s="31"/>
      <c r="Q126" s="31"/>
      <c r="R126" s="31"/>
      <c r="S126" s="31"/>
      <c r="T126" s="31"/>
    </row>
    <row r="127" spans="1:20" s="34" customFormat="1" ht="12.75" customHeight="1" x14ac:dyDescent="0.2">
      <c r="A127" s="118"/>
      <c r="G127" s="119"/>
      <c r="L127" s="31"/>
      <c r="M127" s="31"/>
      <c r="N127" s="31"/>
      <c r="O127" s="31"/>
      <c r="P127" s="31"/>
      <c r="Q127" s="31"/>
      <c r="R127" s="31"/>
      <c r="S127" s="31"/>
      <c r="T127" s="31"/>
    </row>
    <row r="128" spans="1:20" s="34" customFormat="1" ht="12.75" customHeight="1" x14ac:dyDescent="0.2">
      <c r="A128" s="118"/>
      <c r="G128" s="119"/>
      <c r="L128" s="31"/>
      <c r="M128" s="31"/>
      <c r="N128" s="31"/>
      <c r="O128" s="31"/>
      <c r="P128" s="31"/>
      <c r="Q128" s="31"/>
      <c r="R128" s="31"/>
      <c r="S128" s="31"/>
      <c r="T128" s="31"/>
    </row>
    <row r="129" spans="1:20" s="34" customFormat="1" ht="12.75" customHeight="1" x14ac:dyDescent="0.2">
      <c r="A129" s="118"/>
      <c r="G129" s="119"/>
      <c r="L129" s="31"/>
      <c r="M129" s="31"/>
      <c r="N129" s="31"/>
      <c r="O129" s="31"/>
      <c r="P129" s="31"/>
      <c r="Q129" s="31"/>
      <c r="R129" s="31"/>
      <c r="S129" s="31"/>
      <c r="T129" s="31"/>
    </row>
    <row r="130" spans="1:20" s="34" customFormat="1" ht="12.75" customHeight="1" x14ac:dyDescent="0.2">
      <c r="A130" s="118"/>
      <c r="G130" s="119"/>
      <c r="L130" s="31"/>
      <c r="M130" s="31"/>
      <c r="N130" s="31"/>
      <c r="O130" s="31"/>
      <c r="P130" s="31"/>
      <c r="Q130" s="31"/>
      <c r="R130" s="31"/>
      <c r="S130" s="31"/>
      <c r="T130" s="31"/>
    </row>
    <row r="131" spans="1:20" s="34" customFormat="1" ht="12.75" customHeight="1" x14ac:dyDescent="0.2">
      <c r="A131" s="118"/>
      <c r="G131" s="119"/>
      <c r="L131" s="31"/>
      <c r="M131" s="31"/>
      <c r="N131" s="31"/>
      <c r="O131" s="31"/>
      <c r="P131" s="31"/>
      <c r="Q131" s="31"/>
      <c r="R131" s="31"/>
      <c r="S131" s="31"/>
      <c r="T131" s="31"/>
    </row>
    <row r="132" spans="1:20" s="34" customFormat="1" ht="12.75" customHeight="1" x14ac:dyDescent="0.2">
      <c r="A132" s="118"/>
      <c r="G132" s="119"/>
      <c r="L132" s="31"/>
      <c r="M132" s="31"/>
      <c r="N132" s="31"/>
      <c r="O132" s="31"/>
      <c r="P132" s="31"/>
      <c r="Q132" s="31"/>
      <c r="R132" s="31"/>
      <c r="S132" s="31"/>
      <c r="T132" s="31"/>
    </row>
    <row r="133" spans="1:20" s="34" customFormat="1" ht="12.75" customHeight="1" x14ac:dyDescent="0.2">
      <c r="A133" s="118"/>
      <c r="G133" s="119"/>
      <c r="L133" s="31"/>
      <c r="M133" s="31"/>
      <c r="N133" s="31"/>
      <c r="O133" s="31"/>
      <c r="P133" s="31"/>
      <c r="Q133" s="31"/>
      <c r="R133" s="31"/>
      <c r="S133" s="31"/>
      <c r="T133" s="31"/>
    </row>
    <row r="134" spans="1:20" s="34" customFormat="1" ht="12.75" customHeight="1" x14ac:dyDescent="0.2">
      <c r="A134" s="118"/>
      <c r="G134" s="119"/>
      <c r="L134" s="31"/>
      <c r="M134" s="31"/>
      <c r="N134" s="31"/>
      <c r="O134" s="31"/>
      <c r="P134" s="31"/>
      <c r="Q134" s="31"/>
      <c r="R134" s="31"/>
      <c r="S134" s="31"/>
      <c r="T134" s="31"/>
    </row>
    <row r="135" spans="1:20" s="34" customFormat="1" ht="12.75" customHeight="1" x14ac:dyDescent="0.2">
      <c r="A135" s="118"/>
      <c r="G135" s="119"/>
      <c r="L135" s="31"/>
      <c r="M135" s="31"/>
      <c r="N135" s="31"/>
      <c r="O135" s="31"/>
      <c r="P135" s="31"/>
      <c r="Q135" s="31"/>
      <c r="R135" s="31"/>
      <c r="S135" s="31"/>
      <c r="T135" s="31"/>
    </row>
    <row r="136" spans="1:20" s="34" customFormat="1" ht="12.75" customHeight="1" x14ac:dyDescent="0.2">
      <c r="A136" s="118"/>
      <c r="G136" s="119"/>
      <c r="L136" s="31"/>
      <c r="M136" s="31"/>
      <c r="N136" s="31"/>
      <c r="O136" s="31"/>
      <c r="P136" s="31"/>
      <c r="Q136" s="31"/>
      <c r="R136" s="31"/>
      <c r="S136" s="31"/>
      <c r="T136" s="31"/>
    </row>
    <row r="137" spans="1:20" s="34" customFormat="1" ht="12.75" customHeight="1" x14ac:dyDescent="0.2">
      <c r="A137" s="118"/>
      <c r="G137" s="119"/>
      <c r="L137" s="31"/>
      <c r="M137" s="31"/>
      <c r="N137" s="31"/>
      <c r="O137" s="31"/>
      <c r="P137" s="31"/>
      <c r="Q137" s="31"/>
      <c r="R137" s="31"/>
      <c r="S137" s="31"/>
      <c r="T137" s="31"/>
    </row>
    <row r="138" spans="1:20" s="34" customFormat="1" ht="12.75" customHeight="1" x14ac:dyDescent="0.2">
      <c r="A138" s="118"/>
      <c r="G138" s="119"/>
      <c r="L138" s="31"/>
      <c r="M138" s="31"/>
      <c r="N138" s="31"/>
      <c r="O138" s="31"/>
      <c r="P138" s="31"/>
      <c r="Q138" s="31"/>
      <c r="R138" s="31"/>
      <c r="S138" s="31"/>
      <c r="T138" s="31"/>
    </row>
    <row r="139" spans="1:20" s="34" customFormat="1" ht="12.75" customHeight="1" x14ac:dyDescent="0.2">
      <c r="A139" s="118"/>
      <c r="G139" s="119"/>
      <c r="L139" s="31"/>
      <c r="M139" s="31"/>
      <c r="N139" s="31"/>
      <c r="O139" s="31"/>
      <c r="P139" s="31"/>
      <c r="Q139" s="31"/>
      <c r="R139" s="31"/>
      <c r="S139" s="31"/>
      <c r="T139" s="31"/>
    </row>
    <row r="140" spans="1:20" s="34" customFormat="1" ht="12.75" customHeight="1" x14ac:dyDescent="0.2">
      <c r="A140" s="118"/>
      <c r="G140" s="119"/>
      <c r="L140" s="31"/>
      <c r="M140" s="31"/>
      <c r="N140" s="31"/>
      <c r="O140" s="31"/>
      <c r="P140" s="31"/>
      <c r="Q140" s="31"/>
      <c r="R140" s="31"/>
      <c r="S140" s="31"/>
      <c r="T140" s="31"/>
    </row>
    <row r="141" spans="1:20" s="34" customFormat="1" ht="12.75" customHeight="1" x14ac:dyDescent="0.2">
      <c r="A141" s="118"/>
      <c r="G141" s="119"/>
      <c r="L141" s="31"/>
      <c r="M141" s="31"/>
      <c r="N141" s="31"/>
      <c r="O141" s="31"/>
      <c r="P141" s="31"/>
      <c r="Q141" s="31"/>
      <c r="R141" s="31"/>
      <c r="S141" s="31"/>
      <c r="T141" s="31"/>
    </row>
    <row r="142" spans="1:20" s="34" customFormat="1" ht="12.75" customHeight="1" x14ac:dyDescent="0.2">
      <c r="A142" s="118"/>
      <c r="G142" s="119"/>
      <c r="L142" s="31"/>
      <c r="M142" s="31"/>
      <c r="N142" s="31"/>
      <c r="O142" s="31"/>
      <c r="P142" s="31"/>
      <c r="Q142" s="31"/>
      <c r="R142" s="31"/>
      <c r="S142" s="31"/>
      <c r="T142" s="31"/>
    </row>
    <row r="143" spans="1:20" s="34" customFormat="1" ht="12.75" customHeight="1" x14ac:dyDescent="0.2">
      <c r="A143" s="118"/>
      <c r="G143" s="119"/>
      <c r="L143" s="31"/>
      <c r="M143" s="31"/>
      <c r="N143" s="31"/>
      <c r="O143" s="31"/>
      <c r="P143" s="31"/>
      <c r="Q143" s="31"/>
      <c r="R143" s="31"/>
      <c r="S143" s="31"/>
      <c r="T143" s="31"/>
    </row>
    <row r="144" spans="1:20" s="34" customFormat="1" ht="12.75" customHeight="1" x14ac:dyDescent="0.2">
      <c r="A144" s="118"/>
      <c r="G144" s="119"/>
      <c r="L144" s="31"/>
      <c r="M144" s="31"/>
      <c r="N144" s="31"/>
      <c r="O144" s="31"/>
      <c r="P144" s="31"/>
      <c r="Q144" s="31"/>
      <c r="R144" s="31"/>
      <c r="S144" s="31"/>
      <c r="T144" s="31"/>
    </row>
    <row r="145" spans="1:20" s="34" customFormat="1" ht="12.75" customHeight="1" x14ac:dyDescent="0.2">
      <c r="A145" s="120"/>
      <c r="B145" s="9"/>
      <c r="C145" s="9"/>
      <c r="D145" s="9"/>
      <c r="E145" s="9"/>
      <c r="F145" s="9"/>
      <c r="G145" s="121"/>
      <c r="H145" s="9"/>
      <c r="I145" s="9"/>
      <c r="J145" s="9"/>
      <c r="K145" s="9"/>
      <c r="L145" s="31"/>
      <c r="M145" s="31"/>
      <c r="N145" s="31"/>
      <c r="O145" s="31"/>
      <c r="P145" s="31"/>
      <c r="Q145" s="31"/>
      <c r="R145" s="31"/>
      <c r="S145" s="31"/>
      <c r="T145" s="31"/>
    </row>
    <row r="146" spans="1:20" x14ac:dyDescent="0.2">
      <c r="L146" s="8"/>
      <c r="M146" s="8"/>
      <c r="N146" s="8"/>
      <c r="O146" s="8"/>
      <c r="P146" s="8"/>
      <c r="Q146" s="8"/>
      <c r="R146" s="8"/>
      <c r="S146" s="8"/>
      <c r="T146" s="8"/>
    </row>
    <row r="147" spans="1:20" x14ac:dyDescent="0.2">
      <c r="L147" s="8"/>
      <c r="M147" s="8"/>
      <c r="N147" s="8"/>
      <c r="O147" s="8"/>
      <c r="P147" s="8"/>
      <c r="Q147" s="8"/>
      <c r="R147" s="8"/>
      <c r="S147" s="8"/>
      <c r="T147" s="8"/>
    </row>
    <row r="148" spans="1:20" x14ac:dyDescent="0.2">
      <c r="L148" s="8"/>
      <c r="M148" s="8"/>
      <c r="N148" s="8"/>
      <c r="O148" s="8"/>
      <c r="P148" s="8"/>
      <c r="Q148" s="8"/>
      <c r="R148" s="8"/>
      <c r="S148" s="8"/>
      <c r="T148" s="8"/>
    </row>
    <row r="149" spans="1:20" x14ac:dyDescent="0.2">
      <c r="L149" s="8"/>
      <c r="M149" s="8"/>
      <c r="N149" s="8"/>
      <c r="O149" s="8"/>
      <c r="P149" s="8"/>
      <c r="Q149" s="8"/>
      <c r="R149" s="8"/>
      <c r="S149" s="8"/>
      <c r="T149" s="8"/>
    </row>
  </sheetData>
  <sheetProtection formatCells="0"/>
  <mergeCells count="10">
    <mergeCell ref="E16:G16"/>
    <mergeCell ref="F73:I73"/>
    <mergeCell ref="E17:G17"/>
    <mergeCell ref="E18:G18"/>
    <mergeCell ref="A3:I3"/>
    <mergeCell ref="N3:P3"/>
    <mergeCell ref="N4:P4"/>
    <mergeCell ref="N5:P5"/>
    <mergeCell ref="B12:J12"/>
    <mergeCell ref="E15:G15"/>
  </mergeCells>
  <conditionalFormatting sqref="K26">
    <cfRule type="expression" dxfId="6" priority="2" stopIfTrue="1">
      <formula>$E$16&lt;&gt;"Pilot Remote Sensing Line"</formula>
    </cfRule>
  </conditionalFormatting>
  <dataValidations count="6">
    <dataValidation type="list" allowBlank="1" showInputMessage="1" showErrorMessage="1" sqref="N4:P4" xr:uid="{60D65828-01B0-4220-A4EA-403F6151EF34}">
      <formula1>"Adiabatic Flash,Isentropic Flash, Liquid HEM"</formula1>
    </dataValidation>
    <dataValidation type="list" allowBlank="1" showInputMessage="1" showErrorMessage="1" sqref="J15" xr:uid="{ABBC3CF2-7C7D-4150-8850-3F4A96B86F8C}">
      <formula1>"Gas Relief, Steam relief"</formula1>
    </dataValidation>
    <dataValidation type="list" allowBlank="1" showInputMessage="1" showErrorMessage="1" sqref="N5" xr:uid="{C4F51987-B793-47E2-8906-E02C10A7FC4B}">
      <formula1>"EOS, COSTALD"</formula1>
    </dataValidation>
    <dataValidation type="list" allowBlank="1" showInputMessage="1" showErrorMessage="1" sqref="E16:G16" xr:uid="{CB843612-0C60-4F57-B899-4728775AA006}">
      <formula1>$T$14:$T$17</formula1>
    </dataValidation>
    <dataValidation type="list" allowBlank="1" showInputMessage="1" showErrorMessage="1" sqref="E15:G15" xr:uid="{607D9E3B-93D9-4EA8-93C4-F1216353606D}">
      <formula1>$R$14:$R$18</formula1>
    </dataValidation>
    <dataValidation type="list" allowBlank="1" showInputMessage="1" showErrorMessage="1" sqref="E17:G17" xr:uid="{CC5DFB4D-AA8C-42AE-A607-5D411A80C628}">
      <formula1>$U$14:$U$16</formula1>
    </dataValidation>
  </dataValidations>
  <printOptions horizontalCentered="1"/>
  <pageMargins left="0.70866141732283472" right="0.70866141732283472" top="0.70866141732283472" bottom="0.70866141732283472" header="0.70866141732283472" footer="0.51181102362204722"/>
  <pageSetup paperSize="9" fitToHeight="0" orientation="portrait" horizontalDpi="4294967292" verticalDpi="4294967292" r:id="rId1"/>
  <headerFooter alignWithMargins="0">
    <oddFooter>&amp;LFile name: &amp;F&amp;CORS Project no:&amp;RPage &amp;P of &amp;N</oddFooter>
  </headerFooter>
  <rowBreaks count="1" manualBreakCount="1">
    <brk id="64" max="10" man="1"/>
  </rowBreaks>
  <drawing r:id="rId2"/>
  <legacyDrawing r:id="rId3"/>
  <controls>
    <mc:AlternateContent xmlns:mc="http://schemas.openxmlformats.org/markup-compatibility/2006">
      <mc:Choice Requires="x14">
        <control shapeId="7176" r:id="rId4" name="CommandButton1">
          <controlPr defaultSize="0" autoLine="0" autoPict="0" r:id="rId5">
            <anchor moveWithCells="1">
              <from>
                <xdr:col>7</xdr:col>
                <xdr:colOff>628650</xdr:colOff>
                <xdr:row>11</xdr:row>
                <xdr:rowOff>114300</xdr:rowOff>
              </from>
              <to>
                <xdr:col>10</xdr:col>
                <xdr:colOff>19050</xdr:colOff>
                <xdr:row>14</xdr:row>
                <xdr:rowOff>47625</xdr:rowOff>
              </to>
            </anchor>
          </controlPr>
        </control>
      </mc:Choice>
      <mc:Fallback>
        <control shapeId="7176" r:id="rId4" name="CommandButton1"/>
      </mc:Fallback>
    </mc:AlternateContent>
    <mc:AlternateContent xmlns:mc="http://schemas.openxmlformats.org/markup-compatibility/2006">
      <mc:Choice Requires="x14">
        <control shapeId="7169" r:id="rId6" name="Button 1">
          <controlPr defaultSize="0" print="0" autoFill="0" autoPict="0" macro="[1]!PrintSinglePage">
            <anchor moveWithCells="1" sizeWithCells="1">
              <from>
                <xdr:col>9</xdr:col>
                <xdr:colOff>28575</xdr:colOff>
                <xdr:row>5</xdr:row>
                <xdr:rowOff>19050</xdr:rowOff>
              </from>
              <to>
                <xdr:col>10</xdr:col>
                <xdr:colOff>542925</xdr:colOff>
                <xdr:row>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0" r:id="rId7" name="Button 2">
          <controlPr defaultSize="0" print="0" autoFill="0" autoPict="0" macro="[1]!PrintTwoPage">
            <anchor moveWithCells="1" sizeWithCells="1">
              <from>
                <xdr:col>9</xdr:col>
                <xdr:colOff>38100</xdr:colOff>
                <xdr:row>7</xdr:row>
                <xdr:rowOff>76200</xdr:rowOff>
              </from>
              <to>
                <xdr:col>10</xdr:col>
                <xdr:colOff>542925</xdr:colOff>
                <xdr:row>9</xdr:row>
                <xdr:rowOff>9525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FC3EC-00FB-421E-866B-3F13910DF9A5}">
  <sheetPr codeName="Sheet18">
    <tabColor rgb="FF92D050"/>
    <pageSetUpPr fitToPage="1"/>
  </sheetPr>
  <dimension ref="A1:Y150"/>
  <sheetViews>
    <sheetView showGridLines="0" defaultGridColor="0" view="pageBreakPreview" colorId="8" zoomScaleNormal="100" zoomScaleSheetLayoutView="100" workbookViewId="0">
      <selection activeCell="E1" sqref="E1"/>
    </sheetView>
  </sheetViews>
  <sheetFormatPr defaultColWidth="8.85546875" defaultRowHeight="12.75" x14ac:dyDescent="0.2"/>
  <cols>
    <col min="1" max="1" width="2.28515625" style="120" customWidth="1"/>
    <col min="2" max="2" width="5.140625" style="9" customWidth="1"/>
    <col min="3" max="3" width="8.28515625" style="9" customWidth="1"/>
    <col min="4" max="4" width="9.140625" style="9" customWidth="1"/>
    <col min="5" max="5" width="9.42578125" style="9" customWidth="1"/>
    <col min="6" max="6" width="9.28515625" style="9" customWidth="1"/>
    <col min="7" max="7" width="8.28515625" style="121" customWidth="1"/>
    <col min="8" max="8" width="9.85546875" style="9" customWidth="1"/>
    <col min="9" max="12" width="8.28515625" style="9" customWidth="1"/>
    <col min="13" max="13" width="18.42578125" style="9" customWidth="1"/>
    <col min="14" max="14" width="14.5703125" style="9" customWidth="1"/>
    <col min="15" max="16384" width="8.85546875" style="9"/>
  </cols>
  <sheetData>
    <row r="1" spans="1:20" ht="86.45" customHeight="1" x14ac:dyDescent="0.2">
      <c r="A1" s="1"/>
      <c r="B1" s="2" t="s">
        <v>0</v>
      </c>
      <c r="C1" s="2"/>
      <c r="D1" s="2"/>
      <c r="E1" s="3"/>
      <c r="F1" s="3"/>
      <c r="G1" s="3"/>
      <c r="H1" s="3"/>
      <c r="I1" s="3"/>
      <c r="J1" s="3"/>
      <c r="K1" s="4"/>
      <c r="L1" s="5"/>
      <c r="M1" s="6"/>
      <c r="N1" s="5"/>
      <c r="O1" s="5"/>
      <c r="P1" s="7"/>
      <c r="Q1" s="7"/>
      <c r="R1" s="8"/>
      <c r="S1" s="8"/>
      <c r="T1" s="8"/>
    </row>
    <row r="2" spans="1:20" s="20" customFormat="1" ht="12.75" customHeight="1" x14ac:dyDescent="0.2">
      <c r="A2" s="10" t="s">
        <v>1</v>
      </c>
      <c r="B2" s="11"/>
      <c r="C2" s="12"/>
      <c r="D2" s="13"/>
      <c r="E2" s="13"/>
      <c r="F2" s="13"/>
      <c r="G2" s="14"/>
      <c r="H2" s="15"/>
      <c r="I2" s="16"/>
      <c r="J2" s="15"/>
      <c r="K2" s="17"/>
      <c r="L2" s="18"/>
      <c r="M2" s="19"/>
      <c r="N2" s="7"/>
      <c r="O2" s="7"/>
      <c r="P2" s="7"/>
      <c r="Q2" s="18"/>
      <c r="R2" s="18"/>
      <c r="S2" s="18"/>
      <c r="T2" s="18"/>
    </row>
    <row r="3" spans="1:20" ht="12.75" customHeight="1" x14ac:dyDescent="0.2">
      <c r="A3" s="197" t="s">
        <v>1</v>
      </c>
      <c r="B3" s="198"/>
      <c r="C3" s="198"/>
      <c r="D3" s="198"/>
      <c r="E3" s="198"/>
      <c r="F3" s="198"/>
      <c r="G3" s="198"/>
      <c r="H3" s="198"/>
      <c r="I3" s="198"/>
      <c r="J3" s="21"/>
      <c r="K3" s="22"/>
      <c r="L3" s="8"/>
      <c r="M3" s="19"/>
      <c r="N3" s="188"/>
      <c r="O3" s="188"/>
      <c r="P3" s="188"/>
      <c r="Q3" s="8"/>
      <c r="R3" s="8"/>
      <c r="S3" s="8"/>
      <c r="T3" s="8"/>
    </row>
    <row r="4" spans="1:20" s="20" customFormat="1" ht="12.75" customHeight="1" x14ac:dyDescent="0.2">
      <c r="A4" s="10" t="s">
        <v>2</v>
      </c>
      <c r="B4" s="11"/>
      <c r="C4" s="13"/>
      <c r="D4" s="13"/>
      <c r="E4" s="13"/>
      <c r="F4" s="13"/>
      <c r="G4" s="9"/>
      <c r="H4" s="9"/>
      <c r="I4" s="9"/>
      <c r="J4" s="9"/>
      <c r="K4" s="23"/>
      <c r="L4" s="18"/>
      <c r="M4" s="19"/>
      <c r="N4" s="188"/>
      <c r="O4" s="188"/>
      <c r="P4" s="188"/>
      <c r="Q4" s="18"/>
      <c r="R4" s="18"/>
      <c r="S4" s="18"/>
      <c r="T4" s="18"/>
    </row>
    <row r="5" spans="1:20" ht="12.75" customHeight="1" x14ac:dyDescent="0.2">
      <c r="A5" s="24" t="s">
        <v>76</v>
      </c>
      <c r="B5" s="25"/>
      <c r="C5" s="26"/>
      <c r="D5" s="25"/>
      <c r="E5" s="25"/>
      <c r="F5" s="25"/>
      <c r="G5" s="25"/>
      <c r="H5" s="25"/>
      <c r="I5" s="25"/>
      <c r="J5" s="25"/>
      <c r="K5" s="27"/>
      <c r="L5" s="8"/>
      <c r="M5" s="19"/>
      <c r="N5" s="188"/>
      <c r="O5" s="188"/>
      <c r="P5" s="188"/>
      <c r="Q5" s="8"/>
      <c r="R5" s="8"/>
      <c r="S5" s="8"/>
      <c r="T5" s="8"/>
    </row>
    <row r="6" spans="1:20" s="34" customFormat="1" ht="6.95" hidden="1" customHeight="1" x14ac:dyDescent="0.2">
      <c r="A6" s="28"/>
      <c r="B6" s="18"/>
      <c r="C6" s="18"/>
      <c r="D6" s="18"/>
      <c r="E6" s="18"/>
      <c r="F6" s="18"/>
      <c r="G6" s="29"/>
      <c r="H6" s="18"/>
      <c r="I6" s="18"/>
      <c r="J6" s="18"/>
      <c r="K6" s="30"/>
      <c r="L6" s="31"/>
      <c r="M6" s="19"/>
      <c r="N6" s="7"/>
      <c r="O6" s="7"/>
      <c r="P6" s="32"/>
      <c r="Q6" s="33"/>
      <c r="R6" s="31"/>
      <c r="S6" s="31"/>
      <c r="T6" s="31"/>
    </row>
    <row r="7" spans="1:20" s="34" customFormat="1" ht="12.75" hidden="1" customHeight="1" x14ac:dyDescent="0.2">
      <c r="A7" s="28"/>
      <c r="B7" s="35" t="s">
        <v>3</v>
      </c>
      <c r="C7" s="36"/>
      <c r="D7" s="37" t="e">
        <f>TAG_NO</f>
        <v>#NAME?</v>
      </c>
      <c r="E7" s="38"/>
      <c r="F7" s="38"/>
      <c r="G7" s="39"/>
      <c r="H7" s="39"/>
      <c r="I7" s="40"/>
      <c r="J7" s="18"/>
      <c r="K7" s="30"/>
      <c r="L7" s="31"/>
      <c r="M7" s="31"/>
      <c r="N7" s="31"/>
      <c r="O7" s="7"/>
      <c r="P7" s="7"/>
      <c r="Q7" s="7"/>
      <c r="R7" s="31"/>
      <c r="S7" s="31"/>
      <c r="T7" s="31"/>
    </row>
    <row r="8" spans="1:20" s="34" customFormat="1" ht="12.75" hidden="1" customHeight="1" x14ac:dyDescent="0.2">
      <c r="A8" s="28"/>
      <c r="B8" s="35" t="s">
        <v>4</v>
      </c>
      <c r="C8" s="36"/>
      <c r="D8" s="41" t="str">
        <f>PIogD</f>
        <v>P&amp;ID</v>
      </c>
      <c r="E8" s="38"/>
      <c r="F8" s="38"/>
      <c r="G8" s="39"/>
      <c r="H8" s="39"/>
      <c r="I8" s="42"/>
      <c r="J8" s="18"/>
      <c r="K8" s="30"/>
      <c r="L8" s="31"/>
      <c r="M8" s="31"/>
      <c r="N8" s="31"/>
      <c r="O8" s="7"/>
      <c r="P8" s="7"/>
      <c r="Q8" s="7"/>
      <c r="R8" s="31"/>
      <c r="S8" s="31"/>
      <c r="T8" s="31"/>
    </row>
    <row r="9" spans="1:20" s="34" customFormat="1" ht="12.75" hidden="1" customHeight="1" x14ac:dyDescent="0.2">
      <c r="A9" s="28"/>
      <c r="B9" s="35" t="s">
        <v>5</v>
      </c>
      <c r="C9" s="36"/>
      <c r="D9" s="37" t="str">
        <f>EQUIPMENT</f>
        <v>Equipment</v>
      </c>
      <c r="E9" s="38"/>
      <c r="F9" s="38"/>
      <c r="G9" s="39"/>
      <c r="H9" s="39"/>
      <c r="I9" s="42"/>
      <c r="J9" s="18"/>
      <c r="K9" s="30"/>
      <c r="L9" s="31"/>
      <c r="M9" s="31"/>
      <c r="N9" s="31"/>
      <c r="O9" s="31"/>
      <c r="P9" s="31"/>
      <c r="Q9" s="31"/>
      <c r="R9" s="31"/>
      <c r="S9" s="31"/>
      <c r="T9" s="31"/>
    </row>
    <row r="10" spans="1:20" s="34" customFormat="1" ht="6.95" hidden="1" customHeight="1" x14ac:dyDescent="0.2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5"/>
      <c r="L10" s="31"/>
      <c r="M10" s="31"/>
      <c r="N10" s="31"/>
      <c r="O10" s="31"/>
      <c r="P10" s="31"/>
      <c r="Q10" s="31"/>
      <c r="R10" s="31"/>
      <c r="S10" s="31"/>
      <c r="T10" s="31"/>
    </row>
    <row r="11" spans="1:20" s="20" customFormat="1" ht="11.25" x14ac:dyDescent="0.2">
      <c r="A11" s="46"/>
      <c r="B11" s="11"/>
      <c r="C11" s="11"/>
      <c r="D11" s="11"/>
      <c r="E11" s="11"/>
      <c r="F11" s="11"/>
      <c r="G11" s="11"/>
      <c r="H11" s="11"/>
      <c r="I11" s="11"/>
      <c r="J11" s="11"/>
      <c r="K11" s="47"/>
      <c r="L11" s="18"/>
      <c r="M11" s="1"/>
      <c r="N11" s="154"/>
      <c r="O11" s="48"/>
      <c r="P11" s="18"/>
      <c r="Q11" s="18"/>
      <c r="R11" s="18"/>
      <c r="S11" s="18"/>
      <c r="T11" s="18"/>
    </row>
    <row r="12" spans="1:20" s="20" customFormat="1" ht="11.25" x14ac:dyDescent="0.2">
      <c r="A12" s="28"/>
      <c r="B12" s="189" t="s">
        <v>37</v>
      </c>
      <c r="C12" s="190"/>
      <c r="D12" s="190"/>
      <c r="E12" s="190"/>
      <c r="F12" s="190"/>
      <c r="G12" s="190"/>
      <c r="H12" s="190"/>
      <c r="I12" s="190"/>
      <c r="J12" s="190"/>
      <c r="K12" s="30"/>
      <c r="L12" s="18"/>
      <c r="M12" s="50"/>
      <c r="N12" s="154"/>
      <c r="O12" s="51"/>
      <c r="P12" s="18"/>
      <c r="Q12" s="18"/>
      <c r="R12" s="18"/>
      <c r="S12" s="18"/>
      <c r="T12" s="18"/>
    </row>
    <row r="13" spans="1:20" s="20" customFormat="1" ht="11.25" x14ac:dyDescent="0.2">
      <c r="A13" s="28"/>
      <c r="B13" s="18"/>
      <c r="C13" s="18"/>
      <c r="D13" s="18"/>
      <c r="E13" s="18"/>
      <c r="F13" s="18"/>
      <c r="G13" s="18"/>
      <c r="H13" s="18"/>
      <c r="I13" s="18"/>
      <c r="J13" s="18"/>
      <c r="K13" s="30"/>
      <c r="L13" s="18"/>
      <c r="M13" s="52" t="s">
        <v>6</v>
      </c>
      <c r="N13" s="154" t="s">
        <v>72</v>
      </c>
      <c r="O13" s="53" t="s">
        <v>71</v>
      </c>
      <c r="P13" s="18"/>
      <c r="Q13" s="18"/>
      <c r="R13" s="18"/>
      <c r="S13" s="18"/>
      <c r="T13" s="18"/>
    </row>
    <row r="14" spans="1:20" s="20" customFormat="1" ht="11.25" x14ac:dyDescent="0.2">
      <c r="A14" s="28"/>
      <c r="B14" s="36" t="s">
        <v>7</v>
      </c>
      <c r="C14" s="49"/>
      <c r="D14" s="49"/>
      <c r="E14" s="49"/>
      <c r="F14" s="49"/>
      <c r="G14" s="49"/>
      <c r="H14" s="49"/>
      <c r="I14" s="49"/>
      <c r="J14" s="49"/>
      <c r="K14" s="30"/>
      <c r="L14" s="18"/>
      <c r="M14" s="152" t="s">
        <v>39</v>
      </c>
      <c r="N14" s="54">
        <v>90</v>
      </c>
      <c r="O14" s="156">
        <f>N14/$N$26</f>
        <v>0.9</v>
      </c>
      <c r="P14" s="18"/>
      <c r="Q14" s="18"/>
      <c r="R14" s="55" t="s">
        <v>55</v>
      </c>
      <c r="S14" s="18"/>
      <c r="T14" s="18" t="s">
        <v>39</v>
      </c>
    </row>
    <row r="15" spans="1:20" s="20" customFormat="1" ht="11.25" x14ac:dyDescent="0.2">
      <c r="A15" s="28"/>
      <c r="B15" s="7" t="s">
        <v>29</v>
      </c>
      <c r="C15" s="49"/>
      <c r="D15" s="49"/>
      <c r="E15" s="191" t="s">
        <v>55</v>
      </c>
      <c r="F15" s="191"/>
      <c r="G15" s="191"/>
      <c r="H15" s="56"/>
      <c r="I15" s="56"/>
      <c r="J15" s="56"/>
      <c r="K15" s="30"/>
      <c r="L15" s="18"/>
      <c r="M15" s="153" t="s">
        <v>40</v>
      </c>
      <c r="N15" s="57">
        <v>5</v>
      </c>
      <c r="O15" s="157">
        <f t="shared" ref="O15:O25" si="0">N15/$N$26</f>
        <v>0.05</v>
      </c>
      <c r="P15" s="18"/>
      <c r="Q15" s="18"/>
      <c r="R15" s="55" t="s">
        <v>56</v>
      </c>
      <c r="S15" s="18"/>
      <c r="T15" s="18" t="s">
        <v>41</v>
      </c>
    </row>
    <row r="16" spans="1:20" s="20" customFormat="1" ht="11.25" x14ac:dyDescent="0.2">
      <c r="A16" s="28"/>
      <c r="B16" s="7" t="s">
        <v>38</v>
      </c>
      <c r="C16" s="7"/>
      <c r="D16" s="7"/>
      <c r="E16" s="192" t="s">
        <v>41</v>
      </c>
      <c r="F16" s="192"/>
      <c r="G16" s="192"/>
      <c r="H16" s="7"/>
      <c r="I16" s="7"/>
      <c r="J16" s="7"/>
      <c r="K16" s="30"/>
      <c r="L16" s="18"/>
      <c r="M16" s="153" t="s">
        <v>41</v>
      </c>
      <c r="N16" s="57">
        <v>5</v>
      </c>
      <c r="O16" s="157">
        <f t="shared" si="0"/>
        <v>0.05</v>
      </c>
      <c r="P16" s="18"/>
      <c r="Q16" s="18"/>
      <c r="R16" s="55" t="s">
        <v>57</v>
      </c>
      <c r="S16" s="18"/>
      <c r="T16" s="18" t="s">
        <v>42</v>
      </c>
    </row>
    <row r="17" spans="1:25" s="20" customFormat="1" ht="11.25" x14ac:dyDescent="0.2">
      <c r="A17" s="28"/>
      <c r="K17" s="30"/>
      <c r="L17" s="18"/>
      <c r="M17" s="153" t="s">
        <v>43</v>
      </c>
      <c r="N17" s="57"/>
      <c r="O17" s="157">
        <f t="shared" si="0"/>
        <v>0</v>
      </c>
      <c r="P17" s="18"/>
      <c r="Q17" s="18"/>
      <c r="R17" s="18" t="s">
        <v>58</v>
      </c>
      <c r="S17" s="18"/>
      <c r="T17" s="18" t="s">
        <v>51</v>
      </c>
    </row>
    <row r="18" spans="1:25" s="20" customFormat="1" ht="11.25" x14ac:dyDescent="0.2">
      <c r="A18" s="28"/>
      <c r="B18" s="60" t="s">
        <v>8</v>
      </c>
      <c r="C18" s="7"/>
      <c r="D18" s="7"/>
      <c r="E18" s="18"/>
      <c r="F18" s="18"/>
      <c r="G18" s="19" t="s">
        <v>62</v>
      </c>
      <c r="H18" s="60"/>
      <c r="I18" s="18"/>
      <c r="J18" s="18"/>
      <c r="K18" s="30"/>
      <c r="L18" s="18"/>
      <c r="M18" s="153" t="s">
        <v>42</v>
      </c>
      <c r="N18" s="57"/>
      <c r="O18" s="158">
        <f t="shared" si="0"/>
        <v>0</v>
      </c>
      <c r="P18" s="18"/>
      <c r="Q18" s="18"/>
      <c r="R18" s="18" t="s">
        <v>59</v>
      </c>
      <c r="S18" s="18"/>
      <c r="T18" s="18"/>
      <c r="U18" s="18"/>
      <c r="V18" s="58"/>
      <c r="W18" s="59"/>
      <c r="X18" s="18"/>
      <c r="Y18" s="18"/>
    </row>
    <row r="19" spans="1:25" s="20" customFormat="1" ht="11.25" x14ac:dyDescent="0.2">
      <c r="A19" s="28"/>
      <c r="B19" s="18" t="s">
        <v>30</v>
      </c>
      <c r="C19" s="18"/>
      <c r="D19" s="18"/>
      <c r="E19" s="61">
        <v>15</v>
      </c>
      <c r="F19" s="18" t="s">
        <v>11</v>
      </c>
      <c r="G19" s="58" t="s">
        <v>63</v>
      </c>
      <c r="H19" s="18"/>
      <c r="I19" s="74">
        <v>3.4902385506950537</v>
      </c>
      <c r="J19" s="18" t="s">
        <v>69</v>
      </c>
      <c r="K19" s="30"/>
      <c r="L19" s="18"/>
      <c r="M19" s="153" t="s">
        <v>44</v>
      </c>
      <c r="N19" s="57"/>
      <c r="O19" s="158">
        <f t="shared" si="0"/>
        <v>0</v>
      </c>
      <c r="P19" s="18"/>
      <c r="Q19" s="18"/>
      <c r="R19" s="18"/>
      <c r="S19" s="18"/>
      <c r="T19" s="18"/>
      <c r="U19" s="18"/>
      <c r="V19" s="18"/>
      <c r="W19" s="18"/>
      <c r="X19" s="58"/>
      <c r="Y19" s="18"/>
    </row>
    <row r="20" spans="1:25" s="20" customFormat="1" ht="11.25" x14ac:dyDescent="0.2">
      <c r="A20" s="28"/>
      <c r="B20" s="18" t="s">
        <v>31</v>
      </c>
      <c r="C20" s="18"/>
      <c r="D20" s="18"/>
      <c r="E20" s="61">
        <v>200</v>
      </c>
      <c r="F20" s="18" t="s">
        <v>34</v>
      </c>
      <c r="G20" s="18" t="s">
        <v>83</v>
      </c>
      <c r="H20" s="18"/>
      <c r="I20" s="161">
        <v>511592.12765903503</v>
      </c>
      <c r="J20" s="58" t="s">
        <v>84</v>
      </c>
      <c r="K20" s="30"/>
      <c r="L20" s="18"/>
      <c r="M20" s="153" t="s">
        <v>45</v>
      </c>
      <c r="N20" s="57"/>
      <c r="O20" s="158">
        <f t="shared" si="0"/>
        <v>0</v>
      </c>
      <c r="P20" s="5"/>
      <c r="Q20" s="5"/>
      <c r="R20" s="5"/>
      <c r="S20" s="18"/>
      <c r="T20" s="18"/>
      <c r="U20" s="18"/>
      <c r="V20" s="18"/>
      <c r="W20" s="18"/>
      <c r="X20" s="58"/>
      <c r="Y20" s="18"/>
    </row>
    <row r="21" spans="1:25" s="20" customFormat="1" ht="11.25" x14ac:dyDescent="0.2">
      <c r="A21" s="28"/>
      <c r="B21" s="58" t="s">
        <v>32</v>
      </c>
      <c r="C21" s="18"/>
      <c r="D21" s="18"/>
      <c r="E21" s="61">
        <v>10</v>
      </c>
      <c r="F21" s="18" t="s">
        <v>33</v>
      </c>
      <c r="G21" s="18" t="s">
        <v>85</v>
      </c>
      <c r="H21" s="60"/>
      <c r="I21" s="161">
        <v>37110.368313844352</v>
      </c>
      <c r="J21" s="58" t="s">
        <v>88</v>
      </c>
      <c r="K21" s="63"/>
      <c r="L21" s="18"/>
      <c r="M21" s="153" t="s">
        <v>46</v>
      </c>
      <c r="N21" s="57"/>
      <c r="O21" s="158">
        <f t="shared" si="0"/>
        <v>0</v>
      </c>
      <c r="P21" s="64"/>
      <c r="Q21" s="64"/>
      <c r="R21" s="64"/>
      <c r="S21" s="18"/>
      <c r="T21" s="18"/>
      <c r="U21" s="18"/>
      <c r="V21" s="58"/>
      <c r="W21" s="59"/>
      <c r="X21" s="58"/>
      <c r="Y21" s="18"/>
    </row>
    <row r="22" spans="1:25" s="20" customFormat="1" ht="11.25" x14ac:dyDescent="0.2">
      <c r="A22" s="28"/>
      <c r="B22" s="58" t="s">
        <v>52</v>
      </c>
      <c r="C22" s="18"/>
      <c r="D22" s="18"/>
      <c r="E22" s="61">
        <v>90</v>
      </c>
      <c r="F22" s="58" t="s">
        <v>53</v>
      </c>
      <c r="G22" s="18" t="s">
        <v>86</v>
      </c>
      <c r="H22" s="62"/>
      <c r="I22" s="160">
        <v>27.830732405993093</v>
      </c>
      <c r="J22" s="58" t="s">
        <v>70</v>
      </c>
      <c r="K22" s="30"/>
      <c r="L22" s="18"/>
      <c r="M22" s="153" t="s">
        <v>47</v>
      </c>
      <c r="N22" s="57"/>
      <c r="O22" s="158">
        <f t="shared" si="0"/>
        <v>0</v>
      </c>
      <c r="P22" s="64"/>
      <c r="Q22" s="64"/>
      <c r="R22" s="64"/>
      <c r="S22" s="18"/>
      <c r="T22" s="18"/>
      <c r="U22" s="65"/>
      <c r="V22" s="18"/>
      <c r="W22" s="18"/>
    </row>
    <row r="23" spans="1:25" s="20" customFormat="1" ht="11.25" x14ac:dyDescent="0.2">
      <c r="A23" s="28"/>
      <c r="B23" s="18" t="s">
        <v>60</v>
      </c>
      <c r="C23" s="18"/>
      <c r="D23" s="18"/>
      <c r="E23" s="131">
        <v>1</v>
      </c>
      <c r="F23" s="18" t="s">
        <v>61</v>
      </c>
      <c r="G23" s="18" t="s">
        <v>87</v>
      </c>
      <c r="H23" s="58"/>
      <c r="I23" s="74">
        <v>0.2126523317808986</v>
      </c>
      <c r="J23" s="58" t="s">
        <v>61</v>
      </c>
      <c r="K23" s="63"/>
      <c r="L23" s="18"/>
      <c r="M23" s="153" t="s">
        <v>48</v>
      </c>
      <c r="N23" s="57"/>
      <c r="O23" s="158">
        <f t="shared" si="0"/>
        <v>0</v>
      </c>
      <c r="P23" s="55"/>
      <c r="Q23" s="66"/>
      <c r="R23" s="55"/>
      <c r="S23" s="18"/>
      <c r="T23" s="18"/>
      <c r="U23" s="18"/>
      <c r="V23" s="58"/>
      <c r="Y23" s="18"/>
    </row>
    <row r="24" spans="1:25" s="20" customFormat="1" ht="11.25" x14ac:dyDescent="0.2">
      <c r="A24" s="28"/>
      <c r="B24" s="18" t="s">
        <v>35</v>
      </c>
      <c r="C24" s="18"/>
      <c r="D24" s="18"/>
      <c r="E24" s="72">
        <v>15</v>
      </c>
      <c r="F24" s="18" t="s">
        <v>11</v>
      </c>
      <c r="G24" s="58"/>
      <c r="I24" s="162"/>
      <c r="J24" s="58"/>
      <c r="K24" s="30"/>
      <c r="L24" s="18"/>
      <c r="M24" s="153" t="s">
        <v>49</v>
      </c>
      <c r="N24" s="57"/>
      <c r="O24" s="158">
        <f t="shared" si="0"/>
        <v>0</v>
      </c>
      <c r="P24" s="55"/>
      <c r="Q24" s="66"/>
      <c r="R24" s="55"/>
      <c r="S24" s="18"/>
      <c r="T24" s="58"/>
      <c r="U24" s="67"/>
      <c r="V24" s="58"/>
      <c r="W24" s="59"/>
      <c r="X24" s="58"/>
      <c r="Y24" s="18"/>
    </row>
    <row r="25" spans="1:25" s="20" customFormat="1" ht="11.25" x14ac:dyDescent="0.2">
      <c r="A25" s="28"/>
      <c r="B25" s="18" t="s">
        <v>36</v>
      </c>
      <c r="C25" s="18"/>
      <c r="D25" s="18"/>
      <c r="E25" s="130">
        <v>1.0129999999999999</v>
      </c>
      <c r="F25" s="18" t="s">
        <v>34</v>
      </c>
      <c r="H25" s="18"/>
      <c r="I25" s="132"/>
      <c r="J25" s="18"/>
      <c r="K25" s="30"/>
      <c r="L25" s="18"/>
      <c r="M25" s="153" t="s">
        <v>50</v>
      </c>
      <c r="N25" s="57"/>
      <c r="O25" s="158">
        <f t="shared" si="0"/>
        <v>0</v>
      </c>
      <c r="P25" s="55"/>
      <c r="Q25" s="66"/>
      <c r="R25" s="55"/>
      <c r="S25" s="18"/>
      <c r="T25" s="58"/>
      <c r="U25" s="67"/>
      <c r="V25" s="58"/>
      <c r="W25" s="59"/>
      <c r="X25" s="58"/>
      <c r="Y25" s="18"/>
    </row>
    <row r="26" spans="1:25" s="20" customFormat="1" ht="11.25" x14ac:dyDescent="0.2">
      <c r="A26" s="28"/>
      <c r="B26" s="18" t="s">
        <v>54</v>
      </c>
      <c r="C26" s="18"/>
      <c r="D26" s="18"/>
      <c r="E26" s="72">
        <v>0.93</v>
      </c>
      <c r="F26" s="58" t="s">
        <v>82</v>
      </c>
      <c r="H26" s="18"/>
      <c r="I26" s="18"/>
      <c r="J26" s="18"/>
      <c r="K26" s="30" t="s">
        <v>10</v>
      </c>
      <c r="L26" s="18"/>
      <c r="M26" s="155" t="s">
        <v>73</v>
      </c>
      <c r="N26" s="154">
        <f>SUM(N14:N24)</f>
        <v>100</v>
      </c>
      <c r="O26" s="154">
        <f>SUM(O14:O24)</f>
        <v>1</v>
      </c>
      <c r="P26" s="55"/>
      <c r="Q26" s="66"/>
      <c r="R26" s="55"/>
      <c r="S26" s="18"/>
      <c r="T26" s="18"/>
      <c r="U26" s="18"/>
      <c r="V26" s="58"/>
      <c r="W26" s="18"/>
      <c r="X26" s="18"/>
      <c r="Y26" s="18"/>
    </row>
    <row r="27" spans="1:25" s="20" customFormat="1" ht="11.25" x14ac:dyDescent="0.2">
      <c r="A27" s="28"/>
      <c r="B27" s="18" t="s">
        <v>77</v>
      </c>
      <c r="C27" s="18"/>
      <c r="D27" s="18"/>
      <c r="E27" s="72">
        <v>0</v>
      </c>
      <c r="F27" s="67" t="s">
        <v>81</v>
      </c>
      <c r="G27" s="58"/>
      <c r="H27" s="18" t="s">
        <v>9</v>
      </c>
      <c r="I27" s="18"/>
      <c r="J27" s="68"/>
      <c r="K27" s="30"/>
      <c r="L27" s="18"/>
      <c r="M27" s="7"/>
      <c r="O27" s="149"/>
      <c r="P27" s="55"/>
      <c r="Q27" s="66"/>
      <c r="R27" s="55"/>
      <c r="S27" s="18"/>
      <c r="T27" s="58"/>
      <c r="U27" s="67"/>
      <c r="V27" s="58"/>
      <c r="W27" s="18"/>
      <c r="X27" s="18"/>
      <c r="Y27" s="18"/>
    </row>
    <row r="28" spans="1:25" s="20" customFormat="1" ht="11.25" x14ac:dyDescent="0.2">
      <c r="A28" s="28"/>
      <c r="B28" s="7" t="s">
        <v>78</v>
      </c>
      <c r="C28" s="18"/>
      <c r="D28" s="18"/>
      <c r="E28" s="72">
        <v>1</v>
      </c>
      <c r="F28" s="129" t="s">
        <v>70</v>
      </c>
      <c r="G28" s="18"/>
      <c r="H28" s="18"/>
      <c r="I28" s="18"/>
      <c r="J28" s="69"/>
      <c r="K28" s="30"/>
      <c r="L28" s="18"/>
      <c r="M28" s="7"/>
      <c r="O28" s="149"/>
      <c r="P28" s="55"/>
      <c r="Q28" s="55"/>
      <c r="R28" s="55"/>
      <c r="S28" s="18"/>
      <c r="T28" s="18"/>
      <c r="U28" s="18"/>
      <c r="V28" s="58"/>
      <c r="W28" s="18"/>
      <c r="X28" s="18"/>
      <c r="Y28" s="18"/>
    </row>
    <row r="29" spans="1:25" s="20" customFormat="1" ht="11.25" x14ac:dyDescent="0.2">
      <c r="A29" s="28"/>
      <c r="B29" s="58" t="s">
        <v>79</v>
      </c>
      <c r="C29" s="18"/>
      <c r="D29" s="18"/>
      <c r="E29" s="72">
        <v>20</v>
      </c>
      <c r="F29" s="20" t="s">
        <v>70</v>
      </c>
      <c r="G29" s="58"/>
      <c r="H29" s="18"/>
      <c r="I29" s="18"/>
      <c r="J29" s="69"/>
      <c r="K29" s="30"/>
      <c r="L29" s="18"/>
      <c r="M29" s="7"/>
      <c r="O29" s="149"/>
      <c r="P29" s="55"/>
      <c r="Q29" s="55"/>
      <c r="R29" s="55"/>
      <c r="S29" s="18"/>
      <c r="T29" s="18"/>
      <c r="U29" s="67"/>
      <c r="V29" s="58"/>
      <c r="W29" s="18"/>
      <c r="X29" s="18"/>
      <c r="Y29" s="18"/>
    </row>
    <row r="30" spans="1:25" s="20" customFormat="1" ht="11.25" x14ac:dyDescent="0.2">
      <c r="A30" s="28"/>
      <c r="B30" s="18" t="s">
        <v>80</v>
      </c>
      <c r="C30" s="18"/>
      <c r="D30" s="18"/>
      <c r="E30" s="72">
        <v>0</v>
      </c>
      <c r="F30" s="20" t="s">
        <v>70</v>
      </c>
      <c r="G30" s="18"/>
      <c r="H30" s="18"/>
      <c r="I30" s="18"/>
      <c r="J30" s="18"/>
      <c r="K30" s="30"/>
      <c r="L30" s="18"/>
      <c r="M30" s="7"/>
      <c r="O30" s="149"/>
      <c r="P30" s="55"/>
      <c r="Q30" s="55"/>
      <c r="S30" s="18"/>
      <c r="T30" s="18"/>
      <c r="U30" s="65"/>
      <c r="V30" s="58"/>
      <c r="W30" s="18"/>
      <c r="X30" s="70"/>
      <c r="Y30" s="18"/>
    </row>
    <row r="31" spans="1:25" s="20" customFormat="1" ht="11.25" x14ac:dyDescent="0.2">
      <c r="A31" s="71"/>
      <c r="B31" s="18"/>
      <c r="C31" s="18"/>
      <c r="D31" s="18"/>
      <c r="E31" s="18"/>
      <c r="G31" s="18"/>
      <c r="H31" s="58"/>
      <c r="I31" s="18"/>
      <c r="J31" s="18"/>
      <c r="K31" s="30"/>
      <c r="L31" s="18"/>
      <c r="M31" s="7"/>
      <c r="O31" s="149"/>
      <c r="P31" s="55"/>
      <c r="Q31" s="55"/>
      <c r="S31" s="18"/>
      <c r="T31" s="18"/>
      <c r="U31" s="18"/>
      <c r="V31" s="58"/>
      <c r="W31" s="18"/>
      <c r="X31" s="18"/>
      <c r="Y31" s="18"/>
    </row>
    <row r="32" spans="1:25" s="20" customFormat="1" ht="11.25" x14ac:dyDescent="0.2">
      <c r="A32" s="71"/>
      <c r="B32" s="18"/>
      <c r="C32" s="18"/>
      <c r="D32" s="18"/>
      <c r="E32" s="18"/>
      <c r="G32" s="18"/>
      <c r="H32" s="58"/>
      <c r="I32" s="18"/>
      <c r="J32" s="18"/>
      <c r="K32" s="30"/>
      <c r="L32" s="18"/>
      <c r="M32" s="7"/>
      <c r="O32" s="149"/>
      <c r="P32" s="55"/>
      <c r="Q32" s="55"/>
      <c r="R32" s="55"/>
      <c r="S32" s="18"/>
      <c r="T32" s="18"/>
      <c r="U32" s="67"/>
      <c r="V32" s="58"/>
      <c r="W32" s="18"/>
      <c r="X32" s="18"/>
      <c r="Y32" s="18"/>
    </row>
    <row r="33" spans="1:25" s="20" customFormat="1" ht="11.25" x14ac:dyDescent="0.2">
      <c r="A33" s="71"/>
      <c r="B33" s="18"/>
      <c r="C33" s="18"/>
      <c r="D33" s="18"/>
      <c r="E33" s="18"/>
      <c r="G33" s="58"/>
      <c r="H33" s="58"/>
      <c r="I33" s="18"/>
      <c r="J33" s="18"/>
      <c r="K33" s="30"/>
      <c r="L33" s="18"/>
      <c r="M33" s="7"/>
      <c r="O33" s="149"/>
      <c r="P33" s="55"/>
      <c r="Q33" s="55"/>
      <c r="R33" s="55"/>
      <c r="S33" s="18"/>
      <c r="T33" s="18"/>
      <c r="U33" s="18"/>
      <c r="V33" s="58"/>
      <c r="W33" s="18"/>
      <c r="X33" s="18"/>
      <c r="Y33" s="18"/>
    </row>
    <row r="34" spans="1:25" s="20" customFormat="1" ht="11.25" x14ac:dyDescent="0.2">
      <c r="A34" s="28"/>
      <c r="B34" s="58"/>
      <c r="C34" s="18"/>
      <c r="D34" s="18"/>
      <c r="E34" s="18"/>
      <c r="G34" s="58"/>
      <c r="H34" s="18"/>
      <c r="I34" s="18"/>
      <c r="J34" s="18"/>
      <c r="K34" s="30"/>
      <c r="L34" s="18"/>
      <c r="M34" s="7"/>
      <c r="O34" s="149"/>
      <c r="P34" s="55"/>
      <c r="Q34" s="55"/>
      <c r="R34" s="55"/>
      <c r="S34" s="18"/>
      <c r="T34" s="18"/>
      <c r="U34" s="18"/>
      <c r="V34" s="58"/>
      <c r="W34" s="18"/>
      <c r="X34" s="18"/>
      <c r="Y34" s="18"/>
    </row>
    <row r="35" spans="1:25" s="20" customFormat="1" ht="11.25" x14ac:dyDescent="0.2">
      <c r="A35" s="71"/>
      <c r="B35" s="36"/>
      <c r="C35" s="18"/>
      <c r="D35" s="18"/>
      <c r="E35" s="18"/>
      <c r="F35" s="18"/>
      <c r="G35" s="73"/>
      <c r="H35" s="58"/>
      <c r="I35" s="18"/>
      <c r="J35" s="18"/>
      <c r="K35" s="30"/>
      <c r="L35" s="18"/>
      <c r="M35" s="7"/>
      <c r="O35" s="149"/>
      <c r="P35" s="55"/>
      <c r="Q35" s="55"/>
      <c r="R35" s="55"/>
      <c r="S35" s="18"/>
      <c r="T35" s="18"/>
      <c r="U35" s="67"/>
      <c r="V35" s="58"/>
      <c r="W35" s="18"/>
      <c r="X35" s="18"/>
      <c r="Y35" s="18"/>
    </row>
    <row r="36" spans="1:25" s="20" customFormat="1" ht="11.25" x14ac:dyDescent="0.2">
      <c r="A36" s="71"/>
      <c r="B36" s="18"/>
      <c r="C36" s="18"/>
      <c r="D36" s="18"/>
      <c r="E36" s="18"/>
      <c r="G36" s="58"/>
      <c r="H36" s="58"/>
      <c r="I36" s="18"/>
      <c r="J36" s="18"/>
      <c r="K36" s="30"/>
      <c r="L36" s="18"/>
      <c r="M36" s="7"/>
      <c r="O36" s="149"/>
      <c r="P36" s="55"/>
      <c r="Q36" s="55"/>
      <c r="R36" s="55"/>
      <c r="S36" s="18"/>
      <c r="T36" s="18"/>
      <c r="U36" s="18"/>
      <c r="V36" s="58"/>
      <c r="W36" s="18"/>
      <c r="X36" s="18"/>
      <c r="Y36" s="18"/>
    </row>
    <row r="37" spans="1:25" s="20" customFormat="1" ht="11.25" x14ac:dyDescent="0.2">
      <c r="A37" s="71"/>
      <c r="B37" s="18"/>
      <c r="C37" s="18"/>
      <c r="D37" s="18"/>
      <c r="E37" s="18"/>
      <c r="G37" s="58"/>
      <c r="H37" s="58"/>
      <c r="I37" s="18"/>
      <c r="J37" s="18"/>
      <c r="K37" s="30"/>
      <c r="L37" s="18"/>
      <c r="M37" s="19"/>
      <c r="O37" s="149"/>
      <c r="P37" s="55"/>
      <c r="Q37" s="55"/>
      <c r="R37" s="55"/>
      <c r="S37" s="18"/>
      <c r="T37" s="18"/>
      <c r="U37" s="75"/>
      <c r="V37" s="58"/>
      <c r="W37" s="18"/>
      <c r="X37" s="18"/>
      <c r="Y37" s="18"/>
    </row>
    <row r="38" spans="1:25" s="20" customFormat="1" ht="11.25" x14ac:dyDescent="0.2">
      <c r="A38" s="71"/>
      <c r="B38" s="58"/>
      <c r="C38" s="18"/>
      <c r="D38" s="18"/>
      <c r="E38" s="18"/>
      <c r="G38" s="58"/>
      <c r="H38" s="58"/>
      <c r="I38" s="18"/>
      <c r="J38" s="76"/>
      <c r="K38" s="30"/>
      <c r="L38" s="18"/>
      <c r="M38" s="7"/>
      <c r="O38" s="149"/>
      <c r="P38" s="77"/>
      <c r="Q38" s="77"/>
      <c r="R38" s="77"/>
      <c r="S38" s="18"/>
      <c r="T38" s="18"/>
      <c r="U38" s="18"/>
      <c r="V38" s="58"/>
      <c r="W38" s="18"/>
      <c r="X38" s="18"/>
      <c r="Y38" s="18"/>
    </row>
    <row r="39" spans="1:25" s="20" customFormat="1" ht="11.25" x14ac:dyDescent="0.2">
      <c r="A39" s="71"/>
      <c r="B39" s="132"/>
      <c r="C39" s="132"/>
      <c r="D39" s="132"/>
      <c r="E39" s="132"/>
      <c r="F39" s="133"/>
      <c r="G39" s="134"/>
      <c r="H39" s="134"/>
      <c r="I39" s="132"/>
      <c r="J39" s="132"/>
      <c r="K39" s="30"/>
      <c r="L39" s="18"/>
      <c r="M39" s="7" t="str">
        <f>[1]PSEUDO_COMPONENTS!I3</f>
        <v/>
      </c>
      <c r="O39" s="149"/>
      <c r="P39" s="77"/>
      <c r="Q39" s="77"/>
      <c r="R39" s="77"/>
      <c r="S39" s="18"/>
      <c r="T39" s="58"/>
      <c r="U39" s="67"/>
      <c r="V39" s="58"/>
      <c r="W39" s="18"/>
      <c r="X39" s="18"/>
      <c r="Y39" s="18"/>
    </row>
    <row r="40" spans="1:25" s="20" customFormat="1" ht="11.25" x14ac:dyDescent="0.2">
      <c r="A40" s="71"/>
      <c r="B40" s="132"/>
      <c r="C40" s="132"/>
      <c r="D40" s="132"/>
      <c r="E40" s="132"/>
      <c r="F40" s="132"/>
      <c r="G40" s="132"/>
      <c r="H40" s="132"/>
      <c r="I40" s="132"/>
      <c r="J40" s="135"/>
      <c r="K40" s="30"/>
      <c r="L40" s="18"/>
      <c r="M40" s="7" t="str">
        <f>[1]PSEUDO_COMPONENTS!I4</f>
        <v/>
      </c>
      <c r="O40" s="150"/>
      <c r="P40" s="77"/>
      <c r="Q40" s="77"/>
      <c r="R40" s="77"/>
      <c r="S40" s="18"/>
      <c r="T40" s="18"/>
      <c r="U40" s="18"/>
      <c r="V40" s="58"/>
      <c r="W40" s="18"/>
      <c r="X40" s="18"/>
      <c r="Y40" s="18"/>
    </row>
    <row r="41" spans="1:25" s="20" customFormat="1" ht="11.25" x14ac:dyDescent="0.2">
      <c r="A41" s="28"/>
      <c r="B41" s="136"/>
      <c r="C41" s="132"/>
      <c r="D41" s="132"/>
      <c r="E41" s="132"/>
      <c r="F41" s="132"/>
      <c r="G41" s="137"/>
      <c r="H41" s="134"/>
      <c r="I41" s="132"/>
      <c r="J41" s="135"/>
      <c r="K41" s="30"/>
      <c r="L41" s="70"/>
      <c r="M41" s="7" t="str">
        <f>[1]PSEUDO_COMPONENTS!I5</f>
        <v/>
      </c>
      <c r="O41" s="151"/>
      <c r="P41" s="77"/>
      <c r="Q41" s="77"/>
      <c r="R41" s="77"/>
      <c r="S41" s="18"/>
      <c r="T41" s="18"/>
      <c r="U41" s="79"/>
      <c r="V41" s="58"/>
      <c r="W41" s="18"/>
      <c r="X41" s="78"/>
      <c r="Y41" s="18"/>
    </row>
    <row r="42" spans="1:25" s="20" customFormat="1" ht="11.25" x14ac:dyDescent="0.2">
      <c r="A42" s="28"/>
      <c r="B42" s="132"/>
      <c r="C42" s="132"/>
      <c r="D42" s="132"/>
      <c r="E42" s="132"/>
      <c r="F42" s="133"/>
      <c r="G42" s="132"/>
      <c r="H42" s="134"/>
      <c r="I42" s="132"/>
      <c r="J42" s="132"/>
      <c r="K42" s="30"/>
      <c r="L42" s="18"/>
      <c r="M42" s="7" t="str">
        <f>[1]PSEUDO_COMPONENTS!I6</f>
        <v/>
      </c>
      <c r="O42" s="151"/>
      <c r="P42" s="77"/>
      <c r="Q42" s="77"/>
      <c r="R42" s="77"/>
      <c r="S42" s="18"/>
      <c r="T42" s="18"/>
      <c r="U42" s="79"/>
      <c r="V42" s="58"/>
      <c r="W42" s="18"/>
      <c r="X42" s="78"/>
      <c r="Y42" s="18"/>
    </row>
    <row r="43" spans="1:25" s="20" customFormat="1" ht="11.25" x14ac:dyDescent="0.2">
      <c r="A43" s="28"/>
      <c r="B43" s="138"/>
      <c r="C43" s="132"/>
      <c r="D43" s="132"/>
      <c r="E43" s="132"/>
      <c r="F43" s="139"/>
      <c r="G43" s="134"/>
      <c r="H43" s="133"/>
      <c r="I43" s="140"/>
      <c r="J43" s="134"/>
      <c r="K43" s="30"/>
      <c r="L43" s="18"/>
      <c r="M43" s="7" t="str">
        <f>[1]PSEUDO_COMPONENTS!I7</f>
        <v/>
      </c>
      <c r="O43" s="151"/>
      <c r="P43" s="77"/>
      <c r="Q43" s="77"/>
      <c r="R43" s="77"/>
      <c r="S43" s="18"/>
      <c r="T43" s="18"/>
      <c r="U43" s="18"/>
      <c r="V43" s="58"/>
      <c r="W43" s="18"/>
      <c r="X43" s="18"/>
      <c r="Y43" s="18"/>
    </row>
    <row r="44" spans="1:25" s="20" customFormat="1" ht="11.25" x14ac:dyDescent="0.2">
      <c r="A44" s="28"/>
      <c r="B44" s="138"/>
      <c r="C44" s="136"/>
      <c r="D44" s="136"/>
      <c r="E44" s="136"/>
      <c r="F44" s="136"/>
      <c r="G44" s="141"/>
      <c r="H44" s="132"/>
      <c r="I44" s="142"/>
      <c r="J44" s="132"/>
      <c r="K44" s="30"/>
      <c r="L44" s="18"/>
      <c r="M44" s="7" t="str">
        <f>[1]PSEUDO_COMPONENTS!I8</f>
        <v/>
      </c>
      <c r="O44" s="151"/>
      <c r="P44" s="77"/>
      <c r="Q44" s="77"/>
      <c r="R44" s="77"/>
      <c r="S44" s="18"/>
      <c r="T44" s="58"/>
      <c r="U44" s="18"/>
      <c r="V44" s="18"/>
      <c r="W44" s="18"/>
      <c r="X44" s="18"/>
      <c r="Y44" s="18"/>
    </row>
    <row r="45" spans="1:25" s="20" customFormat="1" ht="11.25" x14ac:dyDescent="0.2">
      <c r="A45" s="28"/>
      <c r="B45" s="132"/>
      <c r="C45" s="132"/>
      <c r="D45" s="132"/>
      <c r="E45" s="132"/>
      <c r="F45" s="132"/>
      <c r="G45" s="132"/>
      <c r="H45" s="132"/>
      <c r="I45" s="132"/>
      <c r="J45" s="132"/>
      <c r="K45" s="30"/>
      <c r="L45" s="18"/>
      <c r="M45" s="7" t="str">
        <f>[1]PSEUDO_COMPONENTS!I9</f>
        <v/>
      </c>
      <c r="O45" s="151"/>
      <c r="P45" s="77"/>
      <c r="Q45" s="77"/>
      <c r="R45" s="77"/>
      <c r="S45" s="18"/>
      <c r="T45" s="18"/>
      <c r="U45" s="59"/>
      <c r="V45" s="58"/>
      <c r="W45" s="59"/>
      <c r="X45" s="18"/>
      <c r="Y45" s="18"/>
    </row>
    <row r="46" spans="1:25" s="20" customFormat="1" ht="11.25" x14ac:dyDescent="0.2">
      <c r="A46" s="28"/>
      <c r="B46" s="136"/>
      <c r="C46" s="132"/>
      <c r="D46" s="132"/>
      <c r="E46" s="132"/>
      <c r="F46" s="132"/>
      <c r="G46" s="132"/>
      <c r="H46" s="143"/>
      <c r="I46" s="144"/>
      <c r="J46" s="132"/>
      <c r="K46" s="30"/>
      <c r="L46" s="18"/>
      <c r="M46" s="7" t="str">
        <f>[1]PSEUDO_COMPONENTS!I10</f>
        <v/>
      </c>
      <c r="O46" s="151"/>
      <c r="P46" s="82"/>
      <c r="Q46" s="82"/>
      <c r="R46" s="82"/>
      <c r="S46" s="18"/>
      <c r="T46" s="18"/>
      <c r="U46" s="18"/>
      <c r="V46" s="18"/>
      <c r="W46" s="18"/>
      <c r="X46" s="18"/>
      <c r="Y46" s="18"/>
    </row>
    <row r="47" spans="1:25" s="20" customFormat="1" ht="11.25" x14ac:dyDescent="0.2">
      <c r="A47" s="28"/>
      <c r="B47" s="132"/>
      <c r="C47" s="136"/>
      <c r="D47" s="133"/>
      <c r="E47" s="145"/>
      <c r="F47" s="145"/>
      <c r="G47" s="132"/>
      <c r="H47" s="132"/>
      <c r="I47" s="143"/>
      <c r="J47" s="132"/>
      <c r="K47" s="30"/>
      <c r="L47" s="18"/>
      <c r="M47" s="7" t="str">
        <f>[1]PSEUDO_COMPONENTS!I11</f>
        <v/>
      </c>
      <c r="O47" s="151"/>
      <c r="P47" s="58"/>
      <c r="Q47" s="18"/>
      <c r="R47" s="18"/>
      <c r="S47" s="18"/>
      <c r="T47" s="18"/>
      <c r="U47" s="73"/>
      <c r="V47" s="62"/>
      <c r="W47" s="81"/>
      <c r="X47" s="18"/>
      <c r="Y47" s="18"/>
    </row>
    <row r="48" spans="1:25" s="20" customFormat="1" ht="11.25" x14ac:dyDescent="0.2">
      <c r="A48" s="28"/>
      <c r="B48" s="132"/>
      <c r="C48" s="132"/>
      <c r="D48" s="133"/>
      <c r="E48" s="145"/>
      <c r="F48" s="139"/>
      <c r="G48" s="134"/>
      <c r="H48" s="134"/>
      <c r="I48" s="142"/>
      <c r="J48" s="134"/>
      <c r="K48" s="63"/>
      <c r="L48" s="18"/>
      <c r="M48" s="7" t="str">
        <f>[1]PSEUDO_COMPONENTS!I12</f>
        <v/>
      </c>
      <c r="O48" s="148"/>
      <c r="P48" s="18"/>
      <c r="Q48" s="18"/>
      <c r="R48" s="18"/>
      <c r="S48" s="18"/>
      <c r="T48" s="18"/>
      <c r="U48" s="18"/>
      <c r="V48" s="18"/>
      <c r="W48" s="18"/>
      <c r="X48" s="18"/>
      <c r="Y48" s="18"/>
    </row>
    <row r="49" spans="1:25" s="20" customFormat="1" ht="11.25" x14ac:dyDescent="0.2">
      <c r="A49" s="28"/>
      <c r="B49" s="132"/>
      <c r="C49" s="136"/>
      <c r="D49" s="133"/>
      <c r="E49" s="145"/>
      <c r="F49" s="140"/>
      <c r="G49" s="134"/>
      <c r="H49" s="132"/>
      <c r="I49" s="146"/>
      <c r="J49" s="134"/>
      <c r="K49" s="63"/>
      <c r="L49" s="18"/>
      <c r="M49" s="7" t="str">
        <f>[1]PSEUDO_COMPONENTS!I13</f>
        <v/>
      </c>
      <c r="O49" s="148"/>
      <c r="P49" s="36"/>
      <c r="Q49" s="36"/>
      <c r="R49" s="36"/>
      <c r="S49" s="36"/>
      <c r="T49" s="36"/>
      <c r="U49" s="80"/>
      <c r="V49" s="18"/>
      <c r="W49" s="18"/>
      <c r="X49" s="83"/>
      <c r="Y49" s="58"/>
    </row>
    <row r="50" spans="1:25" s="20" customFormat="1" ht="11.25" x14ac:dyDescent="0.2">
      <c r="A50" s="28"/>
      <c r="B50" s="132"/>
      <c r="C50" s="132"/>
      <c r="D50" s="132"/>
      <c r="E50" s="133"/>
      <c r="F50" s="139"/>
      <c r="G50" s="134"/>
      <c r="H50" s="132"/>
      <c r="I50" s="139"/>
      <c r="J50" s="134"/>
      <c r="K50" s="63"/>
      <c r="L50" s="18"/>
      <c r="M50" s="7" t="str">
        <f>[1]PSEUDO_COMPONENTS!I14</f>
        <v/>
      </c>
      <c r="O50" s="148"/>
      <c r="P50" s="36"/>
      <c r="Q50" s="36"/>
      <c r="R50" s="36"/>
      <c r="S50" s="36"/>
      <c r="T50" s="36"/>
      <c r="U50" s="80"/>
      <c r="V50" s="18"/>
      <c r="W50" s="18"/>
      <c r="X50" s="83"/>
      <c r="Y50" s="58"/>
    </row>
    <row r="51" spans="1:25" s="20" customFormat="1" ht="11.25" x14ac:dyDescent="0.2">
      <c r="A51" s="28"/>
      <c r="B51" s="132"/>
      <c r="C51" s="132"/>
      <c r="D51" s="132"/>
      <c r="E51" s="132"/>
      <c r="F51" s="132"/>
      <c r="G51" s="132"/>
      <c r="H51" s="132"/>
      <c r="I51" s="132"/>
      <c r="J51" s="134"/>
      <c r="K51" s="63"/>
      <c r="L51" s="18"/>
      <c r="M51" s="7" t="str">
        <f>[1]PSEUDO_COMPONENTS!I15</f>
        <v/>
      </c>
      <c r="O51" s="148"/>
      <c r="P51" s="36"/>
      <c r="Q51" s="36"/>
      <c r="R51" s="36"/>
      <c r="S51" s="36"/>
      <c r="T51" s="36"/>
      <c r="U51" s="80"/>
      <c r="V51" s="18"/>
      <c r="W51" s="18"/>
      <c r="X51" s="83"/>
      <c r="Y51" s="58"/>
    </row>
    <row r="52" spans="1:25" s="20" customFormat="1" ht="11.25" x14ac:dyDescent="0.2">
      <c r="A52" s="28"/>
      <c r="B52" s="136"/>
      <c r="C52" s="132"/>
      <c r="D52" s="132"/>
      <c r="E52" s="132"/>
      <c r="F52" s="132"/>
      <c r="G52" s="132"/>
      <c r="H52" s="132"/>
      <c r="I52" s="132"/>
      <c r="J52" s="134"/>
      <c r="K52" s="63"/>
      <c r="L52" s="18"/>
      <c r="M52" s="7" t="str">
        <f>[1]PSEUDO_COMPONENTS!I16</f>
        <v/>
      </c>
      <c r="O52" s="148"/>
      <c r="P52" s="36"/>
      <c r="Q52" s="36"/>
      <c r="R52" s="36"/>
      <c r="S52" s="36"/>
      <c r="T52" s="36"/>
      <c r="U52" s="80"/>
      <c r="V52" s="18"/>
      <c r="W52" s="18"/>
      <c r="X52" s="83"/>
      <c r="Y52" s="58"/>
    </row>
    <row r="53" spans="1:25" s="20" customFormat="1" ht="11.25" x14ac:dyDescent="0.2">
      <c r="A53" s="28"/>
      <c r="B53" s="132"/>
      <c r="C53" s="132"/>
      <c r="D53" s="132"/>
      <c r="E53" s="132"/>
      <c r="F53" s="147"/>
      <c r="G53" s="132"/>
      <c r="H53" s="132"/>
      <c r="I53" s="132"/>
      <c r="J53" s="134"/>
      <c r="K53" s="63"/>
      <c r="L53" s="84"/>
      <c r="M53" s="7" t="str">
        <f>[1]PSEUDO_COMPONENTS!I17</f>
        <v/>
      </c>
      <c r="O53" s="148"/>
      <c r="P53" s="36"/>
      <c r="Q53" s="36"/>
      <c r="R53" s="36"/>
      <c r="S53" s="36"/>
      <c r="T53" s="36"/>
      <c r="U53" s="80"/>
      <c r="V53" s="18"/>
      <c r="W53" s="18"/>
      <c r="X53" s="83"/>
      <c r="Y53" s="58"/>
    </row>
    <row r="54" spans="1:25" s="20" customFormat="1" ht="11.25" x14ac:dyDescent="0.2">
      <c r="A54" s="28"/>
      <c r="B54" s="18"/>
      <c r="C54" s="18"/>
      <c r="D54" s="18"/>
      <c r="E54" s="18"/>
      <c r="G54" s="18"/>
      <c r="H54" s="18"/>
      <c r="I54" s="18"/>
      <c r="J54" s="18"/>
      <c r="K54" s="30"/>
      <c r="L54" s="85"/>
      <c r="M54" s="7" t="str">
        <f>[1]PSEUDO_COMPONENTS!I18</f>
        <v/>
      </c>
      <c r="O54" s="148"/>
      <c r="P54" s="36"/>
      <c r="Q54" s="36"/>
      <c r="R54" s="36"/>
      <c r="S54" s="36"/>
      <c r="T54" s="36"/>
      <c r="U54" s="80"/>
      <c r="V54" s="18"/>
      <c r="W54" s="18"/>
      <c r="X54" s="83"/>
      <c r="Y54" s="58"/>
    </row>
    <row r="55" spans="1:25" s="20" customFormat="1" ht="11.25" x14ac:dyDescent="0.2">
      <c r="A55" s="28"/>
      <c r="B55" s="18"/>
      <c r="C55" s="18"/>
      <c r="D55" s="18"/>
      <c r="E55" s="18"/>
      <c r="G55" s="18"/>
      <c r="H55" s="18"/>
      <c r="I55" s="18"/>
      <c r="J55" s="18"/>
      <c r="K55" s="30"/>
      <c r="L55" s="85"/>
      <c r="M55" s="7" t="str">
        <f>[1]PSEUDO_COMPONENTS!I19</f>
        <v/>
      </c>
      <c r="O55" s="148"/>
      <c r="P55" s="36"/>
      <c r="Q55" s="36"/>
      <c r="R55" s="36"/>
      <c r="S55" s="36"/>
      <c r="T55" s="36"/>
      <c r="U55" s="80"/>
      <c r="V55" s="18"/>
      <c r="W55" s="18"/>
      <c r="X55" s="83"/>
      <c r="Y55" s="58"/>
    </row>
    <row r="56" spans="1:25" s="20" customFormat="1" ht="11.25" x14ac:dyDescent="0.2">
      <c r="A56" s="28"/>
      <c r="B56" s="86" t="str">
        <f>IF(O68&gt;0,"Input has changed, PSV must be sized again.","")</f>
        <v/>
      </c>
      <c r="C56" s="18"/>
      <c r="D56" s="18"/>
      <c r="E56" s="18"/>
      <c r="G56" s="18"/>
      <c r="H56" s="18"/>
      <c r="I56" s="18"/>
      <c r="J56" s="18"/>
      <c r="K56" s="30"/>
      <c r="L56" s="85"/>
      <c r="M56" s="7" t="str">
        <f>[1]PSEUDO_COMPONENTS!I20</f>
        <v/>
      </c>
      <c r="O56" s="148"/>
      <c r="P56" s="36"/>
      <c r="Q56" s="36"/>
      <c r="R56" s="36"/>
      <c r="S56" s="36"/>
      <c r="T56" s="36"/>
      <c r="U56" s="80"/>
      <c r="V56" s="18"/>
      <c r="W56" s="18"/>
      <c r="X56" s="83"/>
      <c r="Y56" s="58"/>
    </row>
    <row r="57" spans="1:25" s="20" customFormat="1" ht="11.25" x14ac:dyDescent="0.2">
      <c r="A57" s="28"/>
      <c r="B57" s="86"/>
      <c r="C57" s="18"/>
      <c r="D57" s="18"/>
      <c r="E57" s="18"/>
      <c r="G57" s="18"/>
      <c r="H57" s="18"/>
      <c r="I57" s="18"/>
      <c r="J57" s="18"/>
      <c r="K57" s="30"/>
      <c r="L57" s="85"/>
      <c r="M57" s="7"/>
      <c r="O57" s="148"/>
      <c r="P57" s="36"/>
      <c r="Q57" s="36"/>
      <c r="R57" s="36"/>
      <c r="S57" s="36"/>
      <c r="T57" s="36"/>
      <c r="U57" s="80"/>
      <c r="V57" s="18"/>
      <c r="W57" s="18"/>
      <c r="X57" s="83"/>
      <c r="Y57" s="58"/>
    </row>
    <row r="58" spans="1:25" s="20" customFormat="1" ht="11.25" x14ac:dyDescent="0.2">
      <c r="A58" s="28"/>
      <c r="B58" s="86"/>
      <c r="C58" s="18"/>
      <c r="D58" s="18"/>
      <c r="E58" s="18"/>
      <c r="G58" s="18"/>
      <c r="H58" s="18"/>
      <c r="I58" s="18"/>
      <c r="J58" s="18"/>
      <c r="K58" s="30"/>
      <c r="L58" s="85"/>
      <c r="M58" s="7"/>
      <c r="N58" s="148"/>
      <c r="O58" s="62"/>
      <c r="P58" s="36"/>
      <c r="Q58" s="36"/>
      <c r="R58" s="36"/>
      <c r="S58" s="36"/>
      <c r="T58" s="36"/>
      <c r="U58" s="80"/>
      <c r="V58" s="18"/>
      <c r="W58" s="18"/>
      <c r="X58" s="83"/>
      <c r="Y58" s="58"/>
    </row>
    <row r="59" spans="1:25" s="20" customFormat="1" ht="11.25" x14ac:dyDescent="0.2">
      <c r="A59" s="28"/>
      <c r="B59" s="86"/>
      <c r="C59" s="18"/>
      <c r="D59" s="18"/>
      <c r="E59" s="18"/>
      <c r="G59" s="18"/>
      <c r="H59" s="18"/>
      <c r="I59" s="18"/>
      <c r="J59" s="18"/>
      <c r="K59" s="30"/>
      <c r="L59" s="85"/>
      <c r="M59" s="7"/>
      <c r="N59" s="148"/>
      <c r="O59" s="62"/>
      <c r="P59" s="36"/>
      <c r="Q59" s="36"/>
      <c r="R59" s="36"/>
      <c r="S59" s="36"/>
      <c r="T59" s="36"/>
      <c r="U59" s="80"/>
      <c r="V59" s="18"/>
      <c r="W59" s="18"/>
      <c r="X59" s="83"/>
      <c r="Y59" s="58"/>
    </row>
    <row r="60" spans="1:25" s="20" customFormat="1" ht="11.25" x14ac:dyDescent="0.2">
      <c r="A60" s="28"/>
      <c r="B60" s="86"/>
      <c r="C60" s="18"/>
      <c r="D60" s="18"/>
      <c r="E60" s="18"/>
      <c r="G60" s="18"/>
      <c r="H60" s="18"/>
      <c r="I60" s="18"/>
      <c r="J60" s="18"/>
      <c r="K60" s="30"/>
      <c r="L60" s="85"/>
      <c r="M60" s="7"/>
      <c r="N60" s="148"/>
      <c r="O60" s="62"/>
      <c r="P60" s="36"/>
      <c r="Q60" s="36"/>
      <c r="R60" s="36"/>
      <c r="S60" s="36"/>
      <c r="T60" s="36"/>
      <c r="U60" s="80"/>
      <c r="V60" s="18"/>
      <c r="W60" s="18"/>
      <c r="X60" s="83"/>
      <c r="Y60" s="58"/>
    </row>
    <row r="61" spans="1:25" s="20" customFormat="1" ht="11.25" x14ac:dyDescent="0.2">
      <c r="A61" s="28"/>
      <c r="B61" s="86"/>
      <c r="C61" s="18"/>
      <c r="D61" s="18"/>
      <c r="E61" s="18"/>
      <c r="G61" s="18"/>
      <c r="H61" s="18"/>
      <c r="I61" s="18"/>
      <c r="J61" s="18"/>
      <c r="K61" s="30"/>
      <c r="L61" s="85"/>
      <c r="M61" s="7"/>
      <c r="N61" s="148"/>
      <c r="O61" s="62"/>
      <c r="P61" s="36"/>
      <c r="Q61" s="36"/>
      <c r="R61" s="36"/>
      <c r="S61" s="36"/>
      <c r="T61" s="36"/>
      <c r="U61" s="80"/>
      <c r="V61" s="18"/>
      <c r="W61" s="18"/>
      <c r="X61" s="83"/>
      <c r="Y61" s="58"/>
    </row>
    <row r="62" spans="1:25" s="20" customFormat="1" ht="11.25" x14ac:dyDescent="0.2">
      <c r="A62" s="28"/>
      <c r="B62" s="86"/>
      <c r="C62" s="18"/>
      <c r="D62" s="18"/>
      <c r="E62" s="18"/>
      <c r="G62" s="18"/>
      <c r="H62" s="18"/>
      <c r="I62" s="18"/>
      <c r="J62" s="18"/>
      <c r="K62" s="30"/>
      <c r="L62" s="85"/>
      <c r="M62" s="7"/>
      <c r="N62" s="148"/>
      <c r="O62" s="62"/>
      <c r="P62" s="36"/>
      <c r="Q62" s="36"/>
      <c r="R62" s="36"/>
      <c r="S62" s="36"/>
      <c r="T62" s="36"/>
      <c r="U62" s="80"/>
      <c r="V62" s="18"/>
      <c r="W62" s="18"/>
      <c r="X62" s="83"/>
      <c r="Y62" s="58"/>
    </row>
    <row r="63" spans="1:25" s="20" customFormat="1" ht="11.25" x14ac:dyDescent="0.2">
      <c r="A63" s="28"/>
      <c r="B63" s="86"/>
      <c r="C63" s="18"/>
      <c r="D63" s="18"/>
      <c r="E63" s="18"/>
      <c r="G63" s="18"/>
      <c r="H63" s="18"/>
      <c r="I63" s="18"/>
      <c r="J63" s="18"/>
      <c r="K63" s="30"/>
      <c r="L63" s="85"/>
      <c r="M63" s="7"/>
      <c r="N63" s="148"/>
      <c r="O63" s="62"/>
      <c r="P63" s="36"/>
      <c r="Q63" s="36"/>
      <c r="R63" s="36"/>
      <c r="S63" s="36"/>
      <c r="T63" s="36"/>
      <c r="U63" s="80"/>
      <c r="V63" s="18"/>
      <c r="W63" s="18"/>
      <c r="X63" s="83"/>
      <c r="Y63" s="58"/>
    </row>
    <row r="64" spans="1:25" s="20" customFormat="1" ht="11.25" x14ac:dyDescent="0.2">
      <c r="A64" s="43"/>
      <c r="B64" s="44"/>
      <c r="C64" s="44"/>
      <c r="D64" s="44"/>
      <c r="E64" s="44"/>
      <c r="F64" s="87"/>
      <c r="G64" s="44"/>
      <c r="H64" s="44"/>
      <c r="I64" s="44"/>
      <c r="J64" s="44"/>
      <c r="K64" s="45"/>
      <c r="L64" s="85"/>
      <c r="M64" s="85"/>
      <c r="N64" s="88"/>
      <c r="O64" s="62"/>
      <c r="P64" s="36"/>
      <c r="Q64" s="36"/>
      <c r="R64" s="36"/>
      <c r="S64" s="36"/>
      <c r="T64" s="36"/>
      <c r="U64" s="80"/>
      <c r="V64" s="18"/>
      <c r="W64" s="18"/>
      <c r="X64" s="83"/>
      <c r="Y64" s="58"/>
    </row>
    <row r="65" spans="1:25" s="20" customFormat="1" ht="11.25" x14ac:dyDescent="0.2">
      <c r="A65" s="125"/>
      <c r="B65" s="126"/>
      <c r="C65" s="126"/>
      <c r="D65" s="126"/>
      <c r="E65" s="126"/>
      <c r="F65" s="126"/>
      <c r="G65" s="126"/>
      <c r="H65" s="127"/>
      <c r="I65" s="126"/>
      <c r="J65" s="126"/>
      <c r="K65" s="128"/>
      <c r="L65" s="85"/>
      <c r="M65" s="85"/>
      <c r="N65" s="88"/>
      <c r="O65" s="62"/>
      <c r="P65" s="36"/>
      <c r="Q65" s="36"/>
      <c r="R65" s="36"/>
      <c r="S65" s="36"/>
      <c r="T65" s="36"/>
      <c r="U65" s="80"/>
      <c r="V65" s="18"/>
      <c r="W65" s="18"/>
      <c r="X65" s="83"/>
      <c r="Y65" s="58"/>
    </row>
    <row r="66" spans="1:25" s="90" customFormat="1" ht="11.25" x14ac:dyDescent="0.2">
      <c r="A66" s="91"/>
      <c r="B66" s="92"/>
      <c r="C66" s="92"/>
      <c r="D66" s="92"/>
      <c r="E66" s="92"/>
      <c r="F66" s="92"/>
      <c r="G66" s="92"/>
      <c r="H66" s="92"/>
      <c r="I66" s="92"/>
      <c r="J66" s="92"/>
      <c r="K66" s="93"/>
      <c r="L66" s="94"/>
      <c r="M66" s="94"/>
      <c r="N66" s="94"/>
      <c r="O66" s="94"/>
      <c r="P66" s="94"/>
      <c r="Q66" s="94"/>
      <c r="R66" s="94"/>
      <c r="S66" s="94"/>
      <c r="T66" s="94"/>
    </row>
    <row r="67" spans="1:25" s="20" customFormat="1" ht="11.25" x14ac:dyDescent="0.2">
      <c r="A67" s="91"/>
      <c r="C67" s="95"/>
      <c r="D67" s="96"/>
      <c r="E67" s="95"/>
      <c r="F67" s="95"/>
      <c r="G67" s="95"/>
      <c r="H67" s="95"/>
      <c r="I67" s="95"/>
      <c r="J67" s="95"/>
      <c r="K67" s="93"/>
      <c r="L67" s="18"/>
      <c r="N67" s="18"/>
      <c r="O67" s="18"/>
      <c r="P67" s="18"/>
      <c r="Q67" s="18"/>
      <c r="R67" s="18"/>
      <c r="S67" s="18"/>
      <c r="T67" s="18"/>
    </row>
    <row r="68" spans="1:25" s="20" customFormat="1" ht="11.25" x14ac:dyDescent="0.2">
      <c r="A68" s="91"/>
      <c r="B68" s="95"/>
      <c r="C68" s="95"/>
      <c r="D68" s="95"/>
      <c r="E68" s="95"/>
      <c r="F68" s="95"/>
      <c r="G68" s="95"/>
      <c r="H68" s="95"/>
      <c r="I68" s="95"/>
      <c r="J68" s="95"/>
      <c r="K68" s="93"/>
      <c r="L68" s="18"/>
      <c r="M68" s="18"/>
      <c r="N68" s="18"/>
      <c r="O68" s="18"/>
      <c r="P68" s="18"/>
      <c r="Q68" s="18"/>
      <c r="R68" s="18"/>
      <c r="S68" s="18"/>
      <c r="T68" s="18"/>
    </row>
    <row r="69" spans="1:25" s="20" customFormat="1" ht="11.25" x14ac:dyDescent="0.2">
      <c r="A69" s="91"/>
      <c r="C69" s="95"/>
      <c r="D69" s="95"/>
      <c r="E69" s="95"/>
      <c r="F69" s="97"/>
      <c r="G69" s="95"/>
      <c r="H69" s="95"/>
      <c r="I69" s="95"/>
      <c r="J69" s="95"/>
      <c r="K69" s="93"/>
      <c r="L69" s="18"/>
      <c r="M69" s="18"/>
      <c r="N69" s="18"/>
      <c r="O69" s="98"/>
      <c r="P69" s="18"/>
      <c r="Q69" s="18"/>
      <c r="R69" s="18"/>
      <c r="S69" s="18"/>
      <c r="T69" s="18"/>
    </row>
    <row r="70" spans="1:25" s="20" customFormat="1" ht="11.25" x14ac:dyDescent="0.2">
      <c r="A70" s="91"/>
      <c r="B70" s="95"/>
      <c r="C70" s="95"/>
      <c r="D70" s="95"/>
      <c r="E70" s="95"/>
      <c r="F70" s="95"/>
      <c r="G70" s="95"/>
      <c r="H70" s="95"/>
      <c r="I70" s="95"/>
      <c r="J70" s="95"/>
      <c r="K70" s="93"/>
      <c r="L70" s="18"/>
      <c r="M70" s="18"/>
      <c r="N70" s="18"/>
      <c r="O70" s="98"/>
      <c r="P70" s="18"/>
      <c r="Q70" s="18"/>
      <c r="R70" s="18"/>
      <c r="S70" s="18"/>
      <c r="T70" s="18"/>
    </row>
    <row r="71" spans="1:25" s="20" customFormat="1" ht="11.25" x14ac:dyDescent="0.2">
      <c r="A71" s="99"/>
      <c r="B71" s="95"/>
      <c r="C71" s="95"/>
      <c r="D71" s="7"/>
      <c r="E71" s="95"/>
      <c r="F71" s="100"/>
      <c r="G71" s="18"/>
      <c r="H71" s="18"/>
      <c r="I71" s="18"/>
      <c r="J71" s="95"/>
      <c r="K71" s="101"/>
      <c r="L71" s="18"/>
      <c r="M71" s="18"/>
      <c r="N71" s="18"/>
      <c r="O71" s="98"/>
      <c r="P71" s="18"/>
      <c r="Q71" s="18"/>
      <c r="R71" s="18"/>
      <c r="S71" s="18"/>
      <c r="T71" s="18"/>
    </row>
    <row r="72" spans="1:25" s="20" customFormat="1" ht="11.25" x14ac:dyDescent="0.2">
      <c r="A72" s="99"/>
      <c r="B72" s="95"/>
      <c r="C72" s="95"/>
      <c r="D72" s="7"/>
      <c r="E72" s="95"/>
      <c r="F72" s="100"/>
      <c r="G72" s="18"/>
      <c r="H72" s="18"/>
      <c r="I72" s="18"/>
      <c r="J72" s="95"/>
      <c r="K72" s="101"/>
      <c r="L72" s="18"/>
      <c r="M72" s="18"/>
      <c r="N72" s="18"/>
      <c r="O72" s="98"/>
      <c r="P72" s="18"/>
      <c r="Q72" s="18"/>
      <c r="R72" s="18"/>
      <c r="S72" s="18"/>
      <c r="T72" s="18"/>
    </row>
    <row r="73" spans="1:25" s="20" customFormat="1" ht="10.5" customHeight="1" x14ac:dyDescent="0.2">
      <c r="A73" s="99"/>
      <c r="B73" s="92"/>
      <c r="C73" s="18"/>
      <c r="D73" s="18"/>
      <c r="E73" s="18"/>
      <c r="F73" s="18"/>
      <c r="G73" s="18"/>
      <c r="H73" s="18"/>
      <c r="I73" s="18"/>
      <c r="J73" s="92"/>
      <c r="K73" s="93"/>
      <c r="L73" s="18"/>
      <c r="M73" s="18"/>
      <c r="N73" s="18"/>
      <c r="O73" s="98"/>
      <c r="P73" s="18"/>
      <c r="Q73" s="18"/>
      <c r="R73" s="18"/>
      <c r="S73" s="18"/>
      <c r="T73" s="18"/>
    </row>
    <row r="74" spans="1:25" s="20" customFormat="1" ht="11.25" x14ac:dyDescent="0.2">
      <c r="A74" s="99"/>
      <c r="B74" s="92"/>
      <c r="C74" s="97"/>
      <c r="D74" s="97"/>
      <c r="E74" s="18"/>
      <c r="F74" s="193"/>
      <c r="G74" s="193"/>
      <c r="H74" s="193"/>
      <c r="I74" s="193"/>
      <c r="J74" s="92"/>
      <c r="K74" s="93"/>
      <c r="L74" s="18"/>
      <c r="M74" s="18"/>
      <c r="N74" s="18"/>
      <c r="O74" s="98"/>
      <c r="P74" s="18"/>
      <c r="Q74" s="18"/>
      <c r="R74" s="18"/>
      <c r="S74" s="18"/>
      <c r="T74" s="18"/>
    </row>
    <row r="75" spans="1:25" s="20" customFormat="1" ht="10.5" customHeight="1" x14ac:dyDescent="0.2">
      <c r="A75" s="99"/>
      <c r="B75" s="92"/>
      <c r="C75" s="97"/>
      <c r="D75" s="97"/>
      <c r="E75" s="18"/>
      <c r="F75" s="97"/>
      <c r="G75" s="97"/>
      <c r="H75" s="97"/>
      <c r="I75" s="97"/>
      <c r="J75" s="92"/>
      <c r="K75" s="93"/>
      <c r="L75" s="18"/>
      <c r="M75" s="18"/>
      <c r="N75" s="18"/>
      <c r="O75" s="98"/>
      <c r="P75" s="18"/>
      <c r="Q75" s="18"/>
      <c r="R75" s="18"/>
      <c r="S75" s="18"/>
      <c r="T75" s="18"/>
    </row>
    <row r="76" spans="1:25" s="20" customFormat="1" ht="11.25" x14ac:dyDescent="0.2">
      <c r="A76" s="99"/>
      <c r="B76" s="92"/>
      <c r="C76" s="7"/>
      <c r="D76" s="18"/>
      <c r="E76" s="18"/>
      <c r="F76" s="102"/>
      <c r="G76" s="102"/>
      <c r="H76" s="102"/>
      <c r="I76" s="102"/>
      <c r="J76" s="92"/>
      <c r="K76" s="93"/>
      <c r="L76" s="18"/>
      <c r="M76" s="18"/>
      <c r="N76" s="18"/>
      <c r="O76" s="98"/>
      <c r="P76" s="18"/>
      <c r="Q76" s="18"/>
      <c r="R76" s="18"/>
      <c r="S76" s="18"/>
      <c r="T76" s="18"/>
    </row>
    <row r="77" spans="1:25" s="20" customFormat="1" ht="11.25" x14ac:dyDescent="0.2">
      <c r="A77" s="99"/>
      <c r="B77" s="92"/>
      <c r="C77" s="7"/>
      <c r="D77" s="18"/>
      <c r="E77" s="18"/>
      <c r="F77" s="102"/>
      <c r="G77" s="102"/>
      <c r="H77" s="102"/>
      <c r="I77" s="102"/>
      <c r="J77" s="92"/>
      <c r="K77" s="93"/>
      <c r="L77" s="18"/>
      <c r="M77" s="18"/>
      <c r="N77" s="18"/>
      <c r="O77" s="98"/>
      <c r="P77" s="18"/>
      <c r="Q77" s="18"/>
      <c r="R77" s="18"/>
      <c r="S77" s="18"/>
      <c r="T77" s="18"/>
    </row>
    <row r="78" spans="1:25" s="20" customFormat="1" ht="11.25" x14ac:dyDescent="0.2">
      <c r="A78" s="99"/>
      <c r="B78" s="92"/>
      <c r="C78" s="7"/>
      <c r="D78" s="18"/>
      <c r="E78" s="18"/>
      <c r="F78" s="102"/>
      <c r="G78" s="102"/>
      <c r="H78" s="102"/>
      <c r="I78" s="102"/>
      <c r="J78" s="92"/>
      <c r="K78" s="93"/>
      <c r="L78" s="18"/>
      <c r="M78" s="18"/>
      <c r="N78" s="18"/>
      <c r="O78" s="98"/>
      <c r="P78" s="18"/>
      <c r="Q78" s="18"/>
      <c r="R78" s="18"/>
      <c r="S78" s="18"/>
      <c r="T78" s="18"/>
    </row>
    <row r="79" spans="1:25" s="20" customFormat="1" ht="11.25" x14ac:dyDescent="0.2">
      <c r="A79" s="99"/>
      <c r="B79" s="92"/>
      <c r="C79" s="7"/>
      <c r="D79" s="18"/>
      <c r="E79" s="18"/>
      <c r="F79" s="102"/>
      <c r="G79" s="102"/>
      <c r="H79" s="102"/>
      <c r="I79" s="102"/>
      <c r="J79" s="92"/>
      <c r="K79" s="93"/>
      <c r="L79" s="18"/>
      <c r="M79" s="18"/>
      <c r="N79" s="18"/>
      <c r="O79" s="98"/>
      <c r="P79" s="18"/>
      <c r="Q79" s="18"/>
      <c r="R79" s="18"/>
      <c r="S79" s="18"/>
      <c r="T79" s="18"/>
    </row>
    <row r="80" spans="1:25" s="20" customFormat="1" ht="11.25" x14ac:dyDescent="0.2">
      <c r="A80" s="99"/>
      <c r="B80" s="92"/>
      <c r="C80" s="7"/>
      <c r="D80" s="18"/>
      <c r="E80" s="18"/>
      <c r="F80" s="102"/>
      <c r="G80" s="102"/>
      <c r="H80" s="102"/>
      <c r="I80" s="102"/>
      <c r="J80" s="92"/>
      <c r="K80" s="93"/>
      <c r="L80" s="18"/>
      <c r="M80" s="18"/>
      <c r="N80" s="18"/>
      <c r="O80" s="98"/>
      <c r="P80" s="18"/>
      <c r="Q80" s="18"/>
      <c r="R80" s="18"/>
      <c r="S80" s="18"/>
      <c r="T80" s="18"/>
    </row>
    <row r="81" spans="1:20" s="20" customFormat="1" ht="11.25" x14ac:dyDescent="0.2">
      <c r="A81" s="99"/>
      <c r="B81" s="92"/>
      <c r="C81" s="7"/>
      <c r="D81" s="18"/>
      <c r="E81" s="18"/>
      <c r="F81" s="102"/>
      <c r="G81" s="102"/>
      <c r="H81" s="102"/>
      <c r="I81" s="102"/>
      <c r="J81" s="92"/>
      <c r="K81" s="93"/>
      <c r="L81" s="18"/>
      <c r="M81" s="18"/>
      <c r="N81" s="18"/>
      <c r="O81" s="98"/>
      <c r="P81" s="18"/>
      <c r="Q81" s="18"/>
      <c r="R81" s="18"/>
      <c r="S81" s="18"/>
      <c r="T81" s="18"/>
    </row>
    <row r="82" spans="1:20" s="20" customFormat="1" ht="11.25" x14ac:dyDescent="0.2">
      <c r="A82" s="99"/>
      <c r="B82" s="92"/>
      <c r="C82" s="7"/>
      <c r="D82" s="18"/>
      <c r="E82" s="18"/>
      <c r="F82" s="102"/>
      <c r="G82" s="102"/>
      <c r="H82" s="102"/>
      <c r="I82" s="102"/>
      <c r="J82" s="92"/>
      <c r="K82" s="93"/>
      <c r="L82" s="18"/>
      <c r="M82" s="18"/>
      <c r="N82" s="18"/>
      <c r="O82" s="98"/>
      <c r="P82" s="18"/>
      <c r="Q82" s="18"/>
      <c r="R82" s="18"/>
      <c r="S82" s="18"/>
      <c r="T82" s="18"/>
    </row>
    <row r="83" spans="1:20" s="20" customFormat="1" ht="11.25" x14ac:dyDescent="0.2">
      <c r="A83" s="99"/>
      <c r="B83" s="92"/>
      <c r="C83" s="7"/>
      <c r="D83" s="18"/>
      <c r="E83" s="18"/>
      <c r="F83" s="102"/>
      <c r="G83" s="102"/>
      <c r="H83" s="102"/>
      <c r="I83" s="102"/>
      <c r="J83" s="92"/>
      <c r="K83" s="93"/>
      <c r="L83" s="18"/>
      <c r="M83" s="18"/>
      <c r="N83" s="18"/>
      <c r="O83" s="98"/>
      <c r="P83" s="18"/>
      <c r="Q83" s="18"/>
      <c r="R83" s="18"/>
      <c r="S83" s="18"/>
      <c r="T83" s="18"/>
    </row>
    <row r="84" spans="1:20" s="20" customFormat="1" ht="11.25" x14ac:dyDescent="0.2">
      <c r="A84" s="99"/>
      <c r="B84" s="92"/>
      <c r="C84" s="7"/>
      <c r="D84" s="18"/>
      <c r="E84" s="18"/>
      <c r="F84" s="102"/>
      <c r="G84" s="102"/>
      <c r="H84" s="102"/>
      <c r="I84" s="102"/>
      <c r="J84" s="92"/>
      <c r="K84" s="93"/>
      <c r="L84" s="18"/>
      <c r="M84" s="18"/>
      <c r="N84" s="18"/>
      <c r="O84" s="98"/>
      <c r="P84" s="18"/>
      <c r="Q84" s="18"/>
      <c r="R84" s="18"/>
      <c r="S84" s="18"/>
      <c r="T84" s="18"/>
    </row>
    <row r="85" spans="1:20" s="20" customFormat="1" ht="11.25" x14ac:dyDescent="0.2">
      <c r="A85" s="99"/>
      <c r="B85" s="92"/>
      <c r="C85" s="7"/>
      <c r="D85" s="18"/>
      <c r="E85" s="18"/>
      <c r="F85" s="102"/>
      <c r="G85" s="102"/>
      <c r="H85" s="102"/>
      <c r="I85" s="102"/>
      <c r="J85" s="92"/>
      <c r="K85" s="93"/>
      <c r="L85" s="18"/>
      <c r="M85" s="18"/>
      <c r="N85" s="18"/>
      <c r="O85" s="98"/>
      <c r="P85" s="18"/>
      <c r="Q85" s="18"/>
      <c r="R85" s="18"/>
      <c r="S85" s="18"/>
      <c r="T85" s="18"/>
    </row>
    <row r="86" spans="1:20" s="20" customFormat="1" ht="11.25" x14ac:dyDescent="0.2">
      <c r="A86" s="99"/>
      <c r="B86" s="92"/>
      <c r="C86" s="7"/>
      <c r="D86" s="18"/>
      <c r="E86" s="18"/>
      <c r="F86" s="102"/>
      <c r="G86" s="102"/>
      <c r="H86" s="102"/>
      <c r="I86" s="102"/>
      <c r="J86" s="92"/>
      <c r="K86" s="93"/>
      <c r="L86" s="18"/>
      <c r="N86" s="18"/>
      <c r="O86" s="18"/>
      <c r="P86" s="18"/>
      <c r="Q86" s="18"/>
      <c r="R86" s="18"/>
      <c r="S86" s="18"/>
      <c r="T86" s="18"/>
    </row>
    <row r="87" spans="1:20" s="20" customFormat="1" ht="11.25" x14ac:dyDescent="0.2">
      <c r="A87" s="99"/>
      <c r="B87" s="92"/>
      <c r="C87" s="7"/>
      <c r="D87" s="18"/>
      <c r="E87" s="18"/>
      <c r="F87" s="102"/>
      <c r="G87" s="102"/>
      <c r="H87" s="102"/>
      <c r="I87" s="102"/>
      <c r="J87" s="92"/>
      <c r="K87" s="93"/>
      <c r="L87" s="18"/>
      <c r="M87" s="18"/>
      <c r="N87" s="18"/>
      <c r="O87" s="18"/>
      <c r="P87" s="18"/>
      <c r="Q87" s="18"/>
      <c r="R87" s="18"/>
      <c r="S87" s="18"/>
      <c r="T87" s="18"/>
    </row>
    <row r="88" spans="1:20" s="20" customFormat="1" ht="11.25" x14ac:dyDescent="0.2">
      <c r="A88" s="99"/>
      <c r="B88" s="92"/>
      <c r="C88" s="7"/>
      <c r="D88" s="18"/>
      <c r="E88" s="18"/>
      <c r="F88" s="102"/>
      <c r="G88" s="102"/>
      <c r="H88" s="102"/>
      <c r="I88" s="102"/>
      <c r="J88" s="92"/>
      <c r="K88" s="93"/>
      <c r="L88" s="18"/>
      <c r="M88" s="18"/>
      <c r="N88" s="18"/>
      <c r="O88" s="98"/>
      <c r="P88" s="18"/>
      <c r="Q88" s="18"/>
      <c r="R88" s="18"/>
      <c r="S88" s="18"/>
      <c r="T88" s="18"/>
    </row>
    <row r="89" spans="1:20" s="20" customFormat="1" ht="11.25" x14ac:dyDescent="0.2">
      <c r="A89" s="99"/>
      <c r="B89" s="92"/>
      <c r="C89" s="7"/>
      <c r="D89" s="18"/>
      <c r="E89" s="18"/>
      <c r="F89" s="102"/>
      <c r="G89" s="102"/>
      <c r="H89" s="102"/>
      <c r="I89" s="102"/>
      <c r="J89" s="92"/>
      <c r="K89" s="93"/>
      <c r="L89" s="18"/>
      <c r="M89" s="18"/>
      <c r="N89" s="18"/>
      <c r="O89" s="98"/>
      <c r="P89" s="18"/>
      <c r="Q89" s="18"/>
      <c r="R89" s="18"/>
      <c r="S89" s="18"/>
      <c r="T89" s="18"/>
    </row>
    <row r="90" spans="1:20" s="20" customFormat="1" ht="11.25" x14ac:dyDescent="0.2">
      <c r="A90" s="99"/>
      <c r="B90" s="92"/>
      <c r="C90" s="7"/>
      <c r="D90" s="7"/>
      <c r="E90" s="18"/>
      <c r="F90" s="102"/>
      <c r="G90" s="102"/>
      <c r="H90" s="102"/>
      <c r="I90" s="102"/>
      <c r="J90" s="92"/>
      <c r="K90" s="93"/>
      <c r="L90" s="18"/>
      <c r="M90" s="18"/>
      <c r="N90" s="18"/>
      <c r="O90" s="98"/>
      <c r="P90" s="18"/>
      <c r="Q90" s="18"/>
      <c r="R90" s="18"/>
      <c r="S90" s="18"/>
      <c r="T90" s="18"/>
    </row>
    <row r="91" spans="1:20" s="20" customFormat="1" ht="11.25" x14ac:dyDescent="0.2">
      <c r="A91" s="99"/>
      <c r="B91" s="92"/>
      <c r="C91" s="7"/>
      <c r="D91" s="18"/>
      <c r="E91" s="18"/>
      <c r="F91" s="102"/>
      <c r="G91" s="102"/>
      <c r="H91" s="102"/>
      <c r="I91" s="102"/>
      <c r="J91" s="92"/>
      <c r="K91" s="93"/>
      <c r="L91" s="18"/>
      <c r="M91" s="18"/>
      <c r="N91" s="18"/>
      <c r="O91" s="98"/>
      <c r="P91" s="18"/>
      <c r="Q91" s="18"/>
      <c r="R91" s="18"/>
      <c r="S91" s="18"/>
      <c r="T91" s="18"/>
    </row>
    <row r="92" spans="1:20" s="20" customFormat="1" ht="11.25" x14ac:dyDescent="0.2">
      <c r="A92" s="99"/>
      <c r="B92" s="92"/>
      <c r="C92" s="7"/>
      <c r="D92" s="18"/>
      <c r="E92" s="18"/>
      <c r="F92" s="103"/>
      <c r="G92" s="103"/>
      <c r="H92" s="103"/>
      <c r="I92" s="103"/>
      <c r="J92" s="92"/>
      <c r="K92" s="93"/>
      <c r="L92" s="18"/>
      <c r="M92" s="18"/>
      <c r="N92" s="18"/>
      <c r="O92" s="98"/>
      <c r="P92" s="18"/>
      <c r="Q92" s="18"/>
      <c r="R92" s="18"/>
      <c r="S92" s="18"/>
      <c r="T92" s="18"/>
    </row>
    <row r="93" spans="1:20" s="20" customFormat="1" ht="11.25" x14ac:dyDescent="0.2">
      <c r="A93" s="99"/>
      <c r="B93" s="92"/>
      <c r="C93" s="7"/>
      <c r="D93" s="18"/>
      <c r="E93" s="18"/>
      <c r="F93" s="103"/>
      <c r="G93" s="103"/>
      <c r="H93" s="103"/>
      <c r="I93" s="103"/>
      <c r="J93" s="92"/>
      <c r="K93" s="93"/>
      <c r="L93" s="18"/>
      <c r="M93" s="18"/>
      <c r="N93" s="18"/>
      <c r="O93" s="98"/>
      <c r="P93" s="18"/>
      <c r="Q93" s="18"/>
      <c r="R93" s="18"/>
      <c r="S93" s="18"/>
      <c r="T93" s="18"/>
    </row>
    <row r="94" spans="1:20" s="20" customFormat="1" ht="11.25" x14ac:dyDescent="0.2">
      <c r="A94" s="99"/>
      <c r="B94" s="92"/>
      <c r="C94" s="7"/>
      <c r="D94" s="7"/>
      <c r="E94" s="18"/>
      <c r="F94" s="102"/>
      <c r="G94" s="102"/>
      <c r="H94" s="102"/>
      <c r="I94" s="102"/>
      <c r="J94" s="92"/>
      <c r="K94" s="93"/>
      <c r="L94" s="18"/>
      <c r="M94" s="18"/>
      <c r="N94" s="18"/>
      <c r="O94" s="98"/>
      <c r="P94" s="18"/>
      <c r="Q94" s="18"/>
      <c r="R94" s="18"/>
      <c r="S94" s="18"/>
      <c r="T94" s="18"/>
    </row>
    <row r="95" spans="1:20" s="20" customFormat="1" ht="11.25" x14ac:dyDescent="0.2">
      <c r="A95" s="99"/>
      <c r="B95" s="92"/>
      <c r="C95" s="7"/>
      <c r="D95" s="7"/>
      <c r="E95" s="18"/>
      <c r="F95" s="102"/>
      <c r="G95" s="102"/>
      <c r="H95" s="102"/>
      <c r="I95" s="102"/>
      <c r="J95" s="92"/>
      <c r="K95" s="93"/>
      <c r="L95" s="18"/>
      <c r="M95" s="18"/>
      <c r="N95" s="18"/>
      <c r="O95" s="98"/>
      <c r="P95" s="18"/>
      <c r="Q95" s="18"/>
      <c r="R95" s="18"/>
      <c r="S95" s="18"/>
      <c r="T95" s="18"/>
    </row>
    <row r="96" spans="1:20" s="20" customFormat="1" ht="11.25" x14ac:dyDescent="0.2">
      <c r="A96" s="99"/>
      <c r="B96" s="92"/>
      <c r="C96" s="7"/>
      <c r="D96" s="18"/>
      <c r="E96" s="18"/>
      <c r="F96" s="103"/>
      <c r="G96" s="103"/>
      <c r="H96" s="103"/>
      <c r="I96" s="103"/>
      <c r="J96" s="92"/>
      <c r="K96" s="93"/>
      <c r="L96" s="18"/>
      <c r="M96" s="18"/>
      <c r="N96" s="18"/>
      <c r="O96" s="98"/>
      <c r="P96" s="18"/>
      <c r="Q96" s="18"/>
      <c r="R96" s="18"/>
      <c r="S96" s="18"/>
      <c r="T96" s="18"/>
    </row>
    <row r="97" spans="1:20" s="20" customFormat="1" ht="11.25" x14ac:dyDescent="0.2">
      <c r="A97" s="99"/>
      <c r="B97" s="92"/>
      <c r="C97" s="7"/>
      <c r="D97" s="18"/>
      <c r="E97" s="18"/>
      <c r="F97" s="103"/>
      <c r="G97" s="103"/>
      <c r="H97" s="103"/>
      <c r="I97" s="103"/>
      <c r="J97" s="92"/>
      <c r="K97" s="93"/>
      <c r="L97" s="18"/>
      <c r="M97" s="18"/>
      <c r="N97" s="18"/>
      <c r="O97" s="98"/>
      <c r="P97" s="18"/>
      <c r="Q97" s="18"/>
      <c r="R97" s="18"/>
      <c r="S97" s="18"/>
      <c r="T97" s="18"/>
    </row>
    <row r="98" spans="1:20" s="20" customFormat="1" ht="11.25" x14ac:dyDescent="0.2">
      <c r="A98" s="99"/>
      <c r="B98" s="92"/>
      <c r="C98" s="7"/>
      <c r="D98" s="18"/>
      <c r="E98" s="18"/>
      <c r="F98" s="103"/>
      <c r="G98" s="103"/>
      <c r="H98" s="103"/>
      <c r="I98" s="103"/>
      <c r="J98" s="92"/>
      <c r="K98" s="93"/>
      <c r="L98" s="18"/>
      <c r="M98" s="18"/>
      <c r="N98" s="18"/>
      <c r="O98" s="98"/>
      <c r="P98" s="18"/>
      <c r="Q98" s="18"/>
      <c r="R98" s="18"/>
      <c r="S98" s="18"/>
      <c r="T98" s="18"/>
    </row>
    <row r="99" spans="1:20" s="20" customFormat="1" ht="11.25" x14ac:dyDescent="0.2">
      <c r="A99" s="99"/>
      <c r="B99" s="18"/>
      <c r="C99" s="7"/>
      <c r="D99" s="18"/>
      <c r="E99" s="18"/>
      <c r="F99" s="103"/>
      <c r="G99" s="103"/>
      <c r="H99" s="103"/>
      <c r="I99" s="103"/>
      <c r="J99" s="18"/>
      <c r="K99" s="93"/>
      <c r="L99" s="18"/>
      <c r="M99" s="18"/>
      <c r="N99" s="18"/>
      <c r="O99" s="98"/>
      <c r="P99" s="18"/>
      <c r="Q99" s="18"/>
      <c r="R99" s="18"/>
      <c r="S99" s="18"/>
      <c r="T99" s="18"/>
    </row>
    <row r="100" spans="1:20" s="20" customFormat="1" ht="11.25" x14ac:dyDescent="0.2">
      <c r="A100" s="99"/>
      <c r="B100" s="18"/>
      <c r="C100" s="7"/>
      <c r="D100" s="18"/>
      <c r="E100" s="18"/>
      <c r="F100" s="103"/>
      <c r="G100" s="103"/>
      <c r="H100" s="103"/>
      <c r="I100" s="103"/>
      <c r="J100" s="18"/>
      <c r="K100" s="93"/>
      <c r="L100" s="18"/>
      <c r="M100" s="18"/>
      <c r="N100" s="18"/>
      <c r="O100" s="18"/>
      <c r="P100" s="18"/>
      <c r="Q100" s="18"/>
      <c r="R100" s="18"/>
      <c r="S100" s="18"/>
      <c r="T100" s="18"/>
    </row>
    <row r="101" spans="1:20" s="20" customFormat="1" ht="11.25" x14ac:dyDescent="0.2">
      <c r="A101" s="99"/>
      <c r="B101" s="18"/>
      <c r="C101" s="7"/>
      <c r="D101" s="18"/>
      <c r="E101" s="18"/>
      <c r="F101" s="103"/>
      <c r="G101" s="103"/>
      <c r="H101" s="102"/>
      <c r="I101" s="102"/>
      <c r="J101" s="18"/>
      <c r="K101" s="93"/>
      <c r="L101" s="18"/>
      <c r="M101" s="18"/>
      <c r="N101" s="18"/>
      <c r="O101" s="18"/>
      <c r="P101" s="18"/>
      <c r="Q101" s="18"/>
      <c r="R101" s="18"/>
      <c r="S101" s="18"/>
      <c r="T101" s="18"/>
    </row>
    <row r="102" spans="1:20" s="20" customFormat="1" ht="11.25" x14ac:dyDescent="0.2">
      <c r="A102" s="99"/>
      <c r="B102" s="18"/>
      <c r="C102" s="7"/>
      <c r="D102" s="18"/>
      <c r="E102" s="18"/>
      <c r="F102" s="77"/>
      <c r="G102" s="77"/>
      <c r="H102" s="77"/>
      <c r="I102" s="77"/>
      <c r="J102" s="18"/>
      <c r="K102" s="93"/>
      <c r="L102" s="18"/>
      <c r="M102" s="18"/>
      <c r="N102" s="18"/>
      <c r="O102" s="18"/>
      <c r="P102" s="18"/>
      <c r="Q102" s="18"/>
      <c r="R102" s="18"/>
      <c r="S102" s="18"/>
      <c r="T102" s="18"/>
    </row>
    <row r="103" spans="1:20" s="20" customFormat="1" ht="11.25" x14ac:dyDescent="0.2">
      <c r="A103" s="99"/>
      <c r="B103" s="18"/>
      <c r="C103" s="18"/>
      <c r="D103" s="18"/>
      <c r="E103" s="18"/>
      <c r="F103" s="18"/>
      <c r="G103" s="18"/>
      <c r="H103" s="18"/>
      <c r="I103" s="18"/>
      <c r="J103" s="18"/>
      <c r="K103" s="93"/>
      <c r="L103" s="18"/>
      <c r="M103" s="18"/>
      <c r="N103" s="18"/>
      <c r="O103" s="18"/>
      <c r="P103" s="18"/>
      <c r="Q103" s="18"/>
      <c r="R103" s="18"/>
      <c r="S103" s="18"/>
      <c r="T103" s="18"/>
    </row>
    <row r="104" spans="1:20" s="20" customFormat="1" ht="11.25" x14ac:dyDescent="0.2">
      <c r="A104" s="99"/>
      <c r="B104" s="18"/>
      <c r="C104" s="92"/>
      <c r="D104" s="18"/>
      <c r="E104" s="104"/>
      <c r="F104" s="105"/>
      <c r="G104" s="105"/>
      <c r="H104" s="105"/>
      <c r="I104" s="105"/>
      <c r="J104" s="18"/>
      <c r="K104" s="93"/>
      <c r="L104" s="18"/>
      <c r="M104" s="18"/>
      <c r="N104" s="18"/>
      <c r="O104" s="18"/>
      <c r="P104" s="18"/>
      <c r="Q104" s="18"/>
      <c r="R104" s="18"/>
      <c r="S104" s="18"/>
      <c r="T104" s="18"/>
    </row>
    <row r="105" spans="1:20" s="20" customFormat="1" ht="11.25" x14ac:dyDescent="0.2">
      <c r="A105" s="99"/>
      <c r="B105" s="18"/>
      <c r="C105" s="92"/>
      <c r="D105" s="18"/>
      <c r="E105" s="29"/>
      <c r="F105" s="106"/>
      <c r="G105" s="105"/>
      <c r="H105" s="105"/>
      <c r="I105" s="105"/>
      <c r="J105" s="18"/>
      <c r="K105" s="93"/>
      <c r="L105" s="18"/>
      <c r="M105" s="18"/>
      <c r="N105" s="18"/>
      <c r="O105" s="18"/>
      <c r="P105" s="18"/>
      <c r="Q105" s="18"/>
      <c r="R105" s="18"/>
      <c r="S105" s="18"/>
      <c r="T105" s="18"/>
    </row>
    <row r="106" spans="1:20" s="20" customFormat="1" ht="11.25" x14ac:dyDescent="0.2">
      <c r="A106" s="99"/>
      <c r="B106" s="18"/>
      <c r="C106" s="92"/>
      <c r="D106" s="18"/>
      <c r="E106" s="29"/>
      <c r="F106" s="107"/>
      <c r="G106" s="107"/>
      <c r="H106" s="107"/>
      <c r="I106" s="107"/>
      <c r="J106" s="18"/>
      <c r="K106" s="93"/>
      <c r="L106" s="18"/>
      <c r="M106" s="18"/>
      <c r="N106" s="18"/>
      <c r="O106" s="18"/>
      <c r="P106" s="18"/>
      <c r="Q106" s="18"/>
      <c r="R106" s="18"/>
      <c r="S106" s="18"/>
      <c r="T106" s="18"/>
    </row>
    <row r="107" spans="1:20" s="20" customFormat="1" ht="11.25" x14ac:dyDescent="0.2">
      <c r="A107" s="99"/>
      <c r="B107" s="18"/>
      <c r="C107" s="92"/>
      <c r="D107" s="18"/>
      <c r="E107" s="29"/>
      <c r="F107" s="108"/>
      <c r="G107" s="109"/>
      <c r="H107" s="109"/>
      <c r="I107" s="108"/>
      <c r="J107" s="18"/>
      <c r="K107" s="93"/>
      <c r="L107" s="18"/>
      <c r="M107" s="18"/>
      <c r="N107" s="18"/>
      <c r="O107" s="18"/>
      <c r="P107" s="18"/>
      <c r="Q107" s="18"/>
      <c r="R107" s="18"/>
      <c r="S107" s="18"/>
      <c r="T107" s="18"/>
    </row>
    <row r="108" spans="1:20" s="20" customFormat="1" ht="11.25" x14ac:dyDescent="0.2">
      <c r="A108" s="99"/>
      <c r="B108" s="18"/>
      <c r="C108" s="92"/>
      <c r="D108" s="18"/>
      <c r="E108" s="29"/>
      <c r="F108" s="108"/>
      <c r="G108" s="108"/>
      <c r="H108" s="108"/>
      <c r="I108" s="108"/>
      <c r="J108" s="18"/>
      <c r="K108" s="93"/>
      <c r="L108" s="18"/>
      <c r="M108" s="18"/>
      <c r="N108" s="18"/>
      <c r="O108" s="18"/>
      <c r="P108" s="18"/>
      <c r="Q108" s="18"/>
      <c r="R108" s="18"/>
      <c r="S108" s="18"/>
      <c r="T108" s="18"/>
    </row>
    <row r="109" spans="1:20" s="20" customFormat="1" ht="11.25" x14ac:dyDescent="0.2">
      <c r="A109" s="99"/>
      <c r="B109" s="18"/>
      <c r="C109" s="92"/>
      <c r="D109" s="18"/>
      <c r="E109" s="29"/>
      <c r="F109" s="108"/>
      <c r="G109" s="110"/>
      <c r="H109" s="110"/>
      <c r="I109" s="110"/>
      <c r="J109" s="18"/>
      <c r="K109" s="93"/>
      <c r="L109" s="18"/>
      <c r="M109" s="18"/>
      <c r="N109" s="18"/>
      <c r="O109" s="18"/>
      <c r="P109" s="18"/>
      <c r="Q109" s="18"/>
      <c r="R109" s="18"/>
      <c r="S109" s="18"/>
      <c r="T109" s="18"/>
    </row>
    <row r="110" spans="1:20" s="20" customFormat="1" ht="11.25" x14ac:dyDescent="0.2">
      <c r="A110" s="99"/>
      <c r="B110" s="18"/>
      <c r="C110" s="92"/>
      <c r="D110" s="18"/>
      <c r="E110" s="29"/>
      <c r="F110" s="108"/>
      <c r="G110" s="108"/>
      <c r="H110" s="108"/>
      <c r="I110" s="108"/>
      <c r="J110" s="18"/>
      <c r="K110" s="93"/>
      <c r="L110" s="18"/>
      <c r="M110" s="18"/>
      <c r="N110" s="18"/>
      <c r="O110" s="18"/>
      <c r="P110" s="18"/>
      <c r="Q110" s="18"/>
      <c r="R110" s="18"/>
      <c r="S110" s="18"/>
      <c r="T110" s="18"/>
    </row>
    <row r="111" spans="1:20" s="20" customFormat="1" ht="11.25" x14ac:dyDescent="0.2">
      <c r="A111" s="99"/>
      <c r="B111" s="18"/>
      <c r="C111" s="18"/>
      <c r="D111" s="18"/>
      <c r="E111" s="29"/>
      <c r="F111" s="106"/>
      <c r="G111" s="106"/>
      <c r="H111" s="106"/>
      <c r="I111" s="106"/>
      <c r="J111" s="18"/>
      <c r="K111" s="93"/>
      <c r="L111" s="18"/>
      <c r="M111" s="18"/>
      <c r="N111" s="18"/>
      <c r="O111" s="18"/>
      <c r="P111" s="18"/>
      <c r="Q111" s="18"/>
      <c r="R111" s="18"/>
      <c r="S111" s="18"/>
      <c r="T111" s="18"/>
    </row>
    <row r="112" spans="1:20" s="20" customFormat="1" ht="11.25" x14ac:dyDescent="0.2">
      <c r="A112" s="99"/>
      <c r="B112" s="18"/>
      <c r="C112" s="18"/>
      <c r="D112" s="18"/>
      <c r="E112" s="29"/>
      <c r="F112" s="106"/>
      <c r="G112" s="106"/>
      <c r="H112" s="106"/>
      <c r="I112" s="106"/>
      <c r="J112" s="18"/>
      <c r="K112" s="93"/>
      <c r="L112" s="18"/>
      <c r="M112" s="18"/>
      <c r="N112" s="18"/>
      <c r="O112" s="18"/>
      <c r="P112" s="18"/>
      <c r="Q112" s="18"/>
      <c r="R112" s="18"/>
      <c r="S112" s="18"/>
      <c r="T112" s="18"/>
    </row>
    <row r="113" spans="1:20" s="20" customFormat="1" ht="11.25" x14ac:dyDescent="0.2">
      <c r="A113" s="99"/>
      <c r="B113" s="92"/>
      <c r="C113" s="18"/>
      <c r="D113" s="18"/>
      <c r="E113" s="29"/>
      <c r="F113" s="106"/>
      <c r="G113" s="106"/>
      <c r="H113" s="106"/>
      <c r="I113" s="106"/>
      <c r="J113" s="92"/>
      <c r="K113" s="93"/>
      <c r="L113" s="18"/>
      <c r="M113" s="18"/>
      <c r="N113" s="18"/>
      <c r="O113" s="18"/>
      <c r="P113" s="18"/>
      <c r="Q113" s="18"/>
      <c r="R113" s="18"/>
      <c r="S113" s="18"/>
      <c r="T113" s="18"/>
    </row>
    <row r="114" spans="1:20" s="20" customFormat="1" ht="11.25" x14ac:dyDescent="0.2">
      <c r="A114" s="99"/>
      <c r="B114" s="92"/>
      <c r="C114" s="18"/>
      <c r="D114" s="18"/>
      <c r="E114" s="29"/>
      <c r="F114" s="108"/>
      <c r="G114" s="108"/>
      <c r="H114" s="108"/>
      <c r="I114" s="108"/>
      <c r="J114" s="92"/>
      <c r="K114" s="93"/>
      <c r="L114" s="18"/>
      <c r="M114" s="18"/>
      <c r="N114" s="18"/>
      <c r="O114" s="18"/>
      <c r="P114" s="18"/>
      <c r="Q114" s="18"/>
      <c r="R114" s="18"/>
      <c r="S114" s="18"/>
      <c r="T114" s="18"/>
    </row>
    <row r="115" spans="1:20" s="20" customFormat="1" ht="11.25" x14ac:dyDescent="0.2">
      <c r="A115" s="99"/>
      <c r="B115" s="92"/>
      <c r="C115" s="18"/>
      <c r="D115" s="18"/>
      <c r="E115" s="29"/>
      <c r="F115" s="108"/>
      <c r="G115" s="108"/>
      <c r="H115" s="108"/>
      <c r="I115" s="108"/>
      <c r="J115" s="92"/>
      <c r="K115" s="93"/>
      <c r="L115" s="18"/>
      <c r="M115" s="18"/>
      <c r="N115" s="18"/>
      <c r="O115" s="18"/>
      <c r="P115" s="18"/>
      <c r="Q115" s="18"/>
      <c r="R115" s="18"/>
      <c r="S115" s="18"/>
      <c r="T115" s="18"/>
    </row>
    <row r="116" spans="1:20" s="20" customFormat="1" ht="11.25" x14ac:dyDescent="0.2">
      <c r="A116" s="99"/>
      <c r="B116" s="92"/>
      <c r="C116" s="18"/>
      <c r="D116" s="18"/>
      <c r="E116" s="29"/>
      <c r="F116" s="108"/>
      <c r="G116" s="111"/>
      <c r="H116" s="111"/>
      <c r="I116" s="111"/>
      <c r="J116" s="92"/>
      <c r="K116" s="93"/>
      <c r="L116" s="18"/>
      <c r="M116" s="18"/>
      <c r="N116" s="18"/>
      <c r="O116" s="18"/>
      <c r="P116" s="18"/>
      <c r="Q116" s="18"/>
      <c r="R116" s="18"/>
      <c r="S116" s="18"/>
      <c r="T116" s="18"/>
    </row>
    <row r="117" spans="1:20" s="20" customFormat="1" ht="11.25" x14ac:dyDescent="0.2">
      <c r="A117" s="99"/>
      <c r="B117" s="92"/>
      <c r="C117" s="92"/>
      <c r="D117" s="92"/>
      <c r="E117" s="92"/>
      <c r="F117" s="92"/>
      <c r="G117" s="92"/>
      <c r="H117" s="92"/>
      <c r="I117" s="92"/>
      <c r="J117" s="92"/>
      <c r="K117" s="93"/>
      <c r="L117" s="18"/>
      <c r="M117" s="18"/>
      <c r="N117" s="18"/>
      <c r="O117" s="18"/>
      <c r="P117" s="18"/>
      <c r="Q117" s="18"/>
      <c r="R117" s="18"/>
      <c r="S117" s="18"/>
      <c r="T117" s="18"/>
    </row>
    <row r="118" spans="1:20" s="20" customFormat="1" ht="11.25" x14ac:dyDescent="0.2">
      <c r="A118" s="99"/>
      <c r="B118" s="92"/>
      <c r="C118" s="92"/>
      <c r="D118" s="92"/>
      <c r="E118" s="92"/>
      <c r="F118" s="92"/>
      <c r="G118" s="92"/>
      <c r="H118" s="92"/>
      <c r="I118" s="92"/>
      <c r="J118" s="92"/>
      <c r="K118" s="93"/>
      <c r="L118" s="18"/>
      <c r="M118" s="18"/>
      <c r="N118" s="18"/>
      <c r="O118" s="18"/>
      <c r="P118" s="18"/>
      <c r="Q118" s="18"/>
      <c r="R118" s="18"/>
      <c r="S118" s="18"/>
      <c r="T118" s="18"/>
    </row>
    <row r="119" spans="1:20" s="20" customFormat="1" ht="11.25" x14ac:dyDescent="0.2">
      <c r="A119" s="112"/>
      <c r="B119" s="113"/>
      <c r="C119" s="113"/>
      <c r="D119" s="113"/>
      <c r="E119" s="113"/>
      <c r="F119" s="113"/>
      <c r="G119" s="114"/>
      <c r="H119" s="113"/>
      <c r="I119" s="113"/>
      <c r="J119" s="113"/>
      <c r="K119" s="115"/>
      <c r="L119" s="18"/>
      <c r="M119" s="18"/>
      <c r="N119" s="18"/>
      <c r="O119" s="18"/>
      <c r="P119" s="18"/>
      <c r="Q119" s="18"/>
      <c r="R119" s="18"/>
      <c r="S119" s="18"/>
      <c r="T119" s="18"/>
    </row>
    <row r="120" spans="1:20" s="20" customFormat="1" ht="11.25" x14ac:dyDescent="0.2">
      <c r="A120" s="89"/>
      <c r="B120" s="116"/>
      <c r="C120" s="116"/>
      <c r="D120" s="116"/>
      <c r="E120" s="116"/>
      <c r="F120" s="116"/>
      <c r="G120" s="117"/>
      <c r="H120" s="116"/>
      <c r="I120" s="116"/>
      <c r="J120" s="116"/>
      <c r="K120" s="116"/>
      <c r="L120" s="18"/>
      <c r="M120" s="18"/>
      <c r="N120" s="18"/>
      <c r="O120" s="18"/>
      <c r="P120" s="18"/>
      <c r="Q120" s="18"/>
      <c r="R120" s="18"/>
      <c r="S120" s="18"/>
      <c r="T120" s="18"/>
    </row>
    <row r="121" spans="1:20" s="90" customFormat="1" ht="12" x14ac:dyDescent="0.2">
      <c r="A121" s="118"/>
      <c r="B121" s="34"/>
      <c r="C121" s="34"/>
      <c r="D121" s="34"/>
      <c r="E121" s="34"/>
      <c r="F121" s="34"/>
      <c r="G121" s="119"/>
      <c r="H121" s="34"/>
      <c r="I121" s="34"/>
      <c r="J121" s="34"/>
      <c r="K121" s="34"/>
      <c r="L121" s="94"/>
      <c r="M121" s="94"/>
      <c r="N121" s="94"/>
      <c r="O121" s="94"/>
      <c r="P121" s="94"/>
      <c r="Q121" s="94"/>
      <c r="R121" s="94"/>
      <c r="S121" s="94"/>
      <c r="T121" s="94"/>
    </row>
    <row r="122" spans="1:20" s="34" customFormat="1" ht="12.75" customHeight="1" x14ac:dyDescent="0.2">
      <c r="A122" s="118"/>
      <c r="G122" s="119"/>
      <c r="L122" s="31"/>
      <c r="M122" s="31"/>
      <c r="N122" s="31"/>
      <c r="O122" s="31"/>
      <c r="P122" s="31"/>
      <c r="Q122" s="31"/>
      <c r="R122" s="31"/>
      <c r="S122" s="31"/>
      <c r="T122" s="31"/>
    </row>
    <row r="123" spans="1:20" s="34" customFormat="1" ht="12.75" customHeight="1" x14ac:dyDescent="0.2">
      <c r="A123" s="118"/>
      <c r="G123" s="119"/>
      <c r="L123" s="31"/>
      <c r="M123" s="31"/>
      <c r="N123" s="31"/>
      <c r="O123" s="31"/>
      <c r="P123" s="31"/>
      <c r="Q123" s="31"/>
      <c r="R123" s="31"/>
      <c r="S123" s="31"/>
      <c r="T123" s="31"/>
    </row>
    <row r="124" spans="1:20" s="34" customFormat="1" ht="12.75" customHeight="1" x14ac:dyDescent="0.2">
      <c r="A124" s="118"/>
      <c r="G124" s="119"/>
      <c r="L124" s="31"/>
      <c r="M124" s="31"/>
      <c r="N124" s="31"/>
      <c r="O124" s="31"/>
      <c r="P124" s="31"/>
      <c r="Q124" s="31"/>
      <c r="R124" s="31"/>
      <c r="S124" s="31"/>
      <c r="T124" s="31"/>
    </row>
    <row r="125" spans="1:20" s="34" customFormat="1" ht="12.75" customHeight="1" x14ac:dyDescent="0.2">
      <c r="A125" s="118"/>
      <c r="G125" s="119"/>
      <c r="L125" s="31"/>
      <c r="M125" s="31"/>
      <c r="N125" s="31"/>
      <c r="O125" s="31"/>
      <c r="P125" s="31"/>
      <c r="Q125" s="31"/>
      <c r="R125" s="31"/>
      <c r="S125" s="31"/>
      <c r="T125" s="31"/>
    </row>
    <row r="126" spans="1:20" s="34" customFormat="1" ht="12.75" customHeight="1" x14ac:dyDescent="0.2">
      <c r="A126" s="118"/>
      <c r="G126" s="119"/>
      <c r="L126" s="31"/>
      <c r="M126" s="31"/>
      <c r="N126" s="31"/>
      <c r="O126" s="31"/>
      <c r="P126" s="31"/>
      <c r="Q126" s="31"/>
      <c r="R126" s="31"/>
      <c r="S126" s="31"/>
      <c r="T126" s="31"/>
    </row>
    <row r="127" spans="1:20" s="34" customFormat="1" ht="12.75" customHeight="1" x14ac:dyDescent="0.2">
      <c r="A127" s="118"/>
      <c r="G127" s="119"/>
      <c r="L127" s="31"/>
      <c r="M127" s="31"/>
      <c r="N127" s="31"/>
      <c r="O127" s="31"/>
      <c r="P127" s="31"/>
      <c r="Q127" s="31"/>
      <c r="R127" s="31"/>
      <c r="S127" s="31"/>
      <c r="T127" s="31"/>
    </row>
    <row r="128" spans="1:20" s="34" customFormat="1" ht="12.75" customHeight="1" x14ac:dyDescent="0.2">
      <c r="A128" s="118"/>
      <c r="G128" s="119"/>
      <c r="L128" s="31"/>
      <c r="M128" s="31"/>
      <c r="N128" s="31"/>
      <c r="O128" s="31"/>
      <c r="P128" s="31"/>
      <c r="Q128" s="31"/>
      <c r="R128" s="31"/>
      <c r="S128" s="31"/>
      <c r="T128" s="31"/>
    </row>
    <row r="129" spans="1:20" s="34" customFormat="1" ht="12.75" customHeight="1" x14ac:dyDescent="0.2">
      <c r="A129" s="118"/>
      <c r="G129" s="119"/>
      <c r="L129" s="31"/>
      <c r="M129" s="31"/>
      <c r="N129" s="31"/>
      <c r="O129" s="31"/>
      <c r="P129" s="31"/>
      <c r="Q129" s="31"/>
      <c r="R129" s="31"/>
      <c r="S129" s="31"/>
      <c r="T129" s="31"/>
    </row>
    <row r="130" spans="1:20" s="34" customFormat="1" ht="12.75" customHeight="1" x14ac:dyDescent="0.2">
      <c r="A130" s="118"/>
      <c r="G130" s="119"/>
      <c r="L130" s="31"/>
      <c r="M130" s="31"/>
      <c r="N130" s="31"/>
      <c r="O130" s="31"/>
      <c r="P130" s="31"/>
      <c r="Q130" s="31"/>
      <c r="R130" s="31"/>
      <c r="S130" s="31"/>
      <c r="T130" s="31"/>
    </row>
    <row r="131" spans="1:20" s="34" customFormat="1" ht="12.75" customHeight="1" x14ac:dyDescent="0.2">
      <c r="A131" s="118"/>
      <c r="G131" s="119"/>
      <c r="L131" s="31"/>
      <c r="M131" s="31"/>
      <c r="N131" s="31"/>
      <c r="O131" s="31"/>
      <c r="P131" s="31"/>
      <c r="Q131" s="31"/>
      <c r="R131" s="31"/>
      <c r="S131" s="31"/>
      <c r="T131" s="31"/>
    </row>
    <row r="132" spans="1:20" s="34" customFormat="1" ht="12.75" customHeight="1" x14ac:dyDescent="0.2">
      <c r="A132" s="118"/>
      <c r="G132" s="119"/>
      <c r="L132" s="31"/>
      <c r="M132" s="31"/>
      <c r="N132" s="31"/>
      <c r="O132" s="31"/>
      <c r="P132" s="31"/>
      <c r="Q132" s="31"/>
      <c r="R132" s="31"/>
      <c r="S132" s="31"/>
      <c r="T132" s="31"/>
    </row>
    <row r="133" spans="1:20" s="34" customFormat="1" ht="12.75" customHeight="1" x14ac:dyDescent="0.2">
      <c r="A133" s="118"/>
      <c r="G133" s="119"/>
      <c r="L133" s="31"/>
      <c r="M133" s="31"/>
      <c r="N133" s="31"/>
      <c r="O133" s="31"/>
      <c r="P133" s="31"/>
      <c r="Q133" s="31"/>
      <c r="R133" s="31"/>
      <c r="S133" s="31"/>
      <c r="T133" s="31"/>
    </row>
    <row r="134" spans="1:20" s="34" customFormat="1" ht="12.75" customHeight="1" x14ac:dyDescent="0.2">
      <c r="A134" s="118"/>
      <c r="G134" s="119"/>
      <c r="L134" s="31"/>
      <c r="M134" s="31"/>
      <c r="N134" s="31"/>
      <c r="O134" s="31"/>
      <c r="P134" s="31"/>
      <c r="Q134" s="31"/>
      <c r="R134" s="31"/>
      <c r="S134" s="31"/>
      <c r="T134" s="31"/>
    </row>
    <row r="135" spans="1:20" s="34" customFormat="1" ht="12.75" customHeight="1" x14ac:dyDescent="0.2">
      <c r="A135" s="118"/>
      <c r="G135" s="119"/>
      <c r="L135" s="31"/>
      <c r="M135" s="31"/>
      <c r="N135" s="31"/>
      <c r="O135" s="31"/>
      <c r="P135" s="31"/>
      <c r="Q135" s="31"/>
      <c r="R135" s="31"/>
      <c r="S135" s="31"/>
      <c r="T135" s="31"/>
    </row>
    <row r="136" spans="1:20" s="34" customFormat="1" ht="12.75" customHeight="1" x14ac:dyDescent="0.2">
      <c r="A136" s="118"/>
      <c r="G136" s="119"/>
      <c r="L136" s="31"/>
      <c r="M136" s="31"/>
      <c r="N136" s="31"/>
      <c r="O136" s="31"/>
      <c r="P136" s="31"/>
      <c r="Q136" s="31"/>
      <c r="R136" s="31"/>
      <c r="S136" s="31"/>
      <c r="T136" s="31"/>
    </row>
    <row r="137" spans="1:20" s="34" customFormat="1" ht="12.75" customHeight="1" x14ac:dyDescent="0.2">
      <c r="A137" s="118"/>
      <c r="G137" s="119"/>
      <c r="L137" s="31"/>
      <c r="M137" s="31"/>
      <c r="N137" s="31"/>
      <c r="O137" s="31"/>
      <c r="P137" s="31"/>
      <c r="Q137" s="31"/>
      <c r="R137" s="31"/>
      <c r="S137" s="31"/>
      <c r="T137" s="31"/>
    </row>
    <row r="138" spans="1:20" s="34" customFormat="1" ht="12.75" customHeight="1" x14ac:dyDescent="0.2">
      <c r="A138" s="118"/>
      <c r="G138" s="119"/>
      <c r="L138" s="31"/>
      <c r="M138" s="31"/>
      <c r="N138" s="31"/>
      <c r="O138" s="31"/>
      <c r="P138" s="31"/>
      <c r="Q138" s="31"/>
      <c r="R138" s="31"/>
      <c r="S138" s="31"/>
      <c r="T138" s="31"/>
    </row>
    <row r="139" spans="1:20" s="34" customFormat="1" ht="12.75" customHeight="1" x14ac:dyDescent="0.2">
      <c r="A139" s="118"/>
      <c r="G139" s="119"/>
      <c r="L139" s="31"/>
      <c r="M139" s="31"/>
      <c r="N139" s="31"/>
      <c r="O139" s="31"/>
      <c r="P139" s="31"/>
      <c r="Q139" s="31"/>
      <c r="R139" s="31"/>
      <c r="S139" s="31"/>
      <c r="T139" s="31"/>
    </row>
    <row r="140" spans="1:20" s="34" customFormat="1" ht="12.75" customHeight="1" x14ac:dyDescent="0.2">
      <c r="A140" s="118"/>
      <c r="G140" s="119"/>
      <c r="L140" s="31"/>
      <c r="M140" s="31"/>
      <c r="N140" s="31"/>
      <c r="O140" s="31"/>
      <c r="P140" s="31"/>
      <c r="Q140" s="31"/>
      <c r="R140" s="31"/>
      <c r="S140" s="31"/>
      <c r="T140" s="31"/>
    </row>
    <row r="141" spans="1:20" s="34" customFormat="1" ht="12.75" customHeight="1" x14ac:dyDescent="0.2">
      <c r="A141" s="118"/>
      <c r="G141" s="119"/>
      <c r="L141" s="31"/>
      <c r="M141" s="31"/>
      <c r="N141" s="31"/>
      <c r="O141" s="31"/>
      <c r="P141" s="31"/>
      <c r="Q141" s="31"/>
      <c r="R141" s="31"/>
      <c r="S141" s="31"/>
      <c r="T141" s="31"/>
    </row>
    <row r="142" spans="1:20" s="34" customFormat="1" ht="12.75" customHeight="1" x14ac:dyDescent="0.2">
      <c r="A142" s="118"/>
      <c r="G142" s="119"/>
      <c r="L142" s="31"/>
      <c r="M142" s="31"/>
      <c r="N142" s="31"/>
      <c r="O142" s="31"/>
      <c r="P142" s="31"/>
      <c r="Q142" s="31"/>
      <c r="R142" s="31"/>
      <c r="S142" s="31"/>
      <c r="T142" s="31"/>
    </row>
    <row r="143" spans="1:20" s="34" customFormat="1" ht="12.75" customHeight="1" x14ac:dyDescent="0.2">
      <c r="A143" s="118"/>
      <c r="G143" s="119"/>
      <c r="L143" s="31"/>
      <c r="M143" s="31"/>
      <c r="N143" s="31"/>
      <c r="O143" s="31"/>
      <c r="P143" s="31"/>
      <c r="Q143" s="31"/>
      <c r="R143" s="31"/>
      <c r="S143" s="31"/>
      <c r="T143" s="31"/>
    </row>
    <row r="144" spans="1:20" s="34" customFormat="1" ht="12.75" customHeight="1" x14ac:dyDescent="0.2">
      <c r="A144" s="118"/>
      <c r="G144" s="119"/>
      <c r="L144" s="31"/>
      <c r="M144" s="31"/>
      <c r="N144" s="31"/>
      <c r="O144" s="31"/>
      <c r="P144" s="31"/>
      <c r="Q144" s="31"/>
      <c r="R144" s="31"/>
      <c r="S144" s="31"/>
      <c r="T144" s="31"/>
    </row>
    <row r="145" spans="1:20" s="34" customFormat="1" ht="12.75" customHeight="1" x14ac:dyDescent="0.2">
      <c r="A145" s="118"/>
      <c r="G145" s="119"/>
      <c r="L145" s="31"/>
      <c r="M145" s="31"/>
      <c r="N145" s="31"/>
      <c r="O145" s="31"/>
      <c r="P145" s="31"/>
      <c r="Q145" s="31"/>
      <c r="R145" s="31"/>
      <c r="S145" s="31"/>
      <c r="T145" s="31"/>
    </row>
    <row r="146" spans="1:20" s="34" customFormat="1" ht="12.75" customHeight="1" x14ac:dyDescent="0.2">
      <c r="A146" s="120"/>
      <c r="B146" s="9"/>
      <c r="C146" s="9"/>
      <c r="D146" s="9"/>
      <c r="E146" s="9"/>
      <c r="F146" s="9"/>
      <c r="G146" s="121"/>
      <c r="H146" s="9"/>
      <c r="I146" s="9"/>
      <c r="J146" s="9"/>
      <c r="K146" s="9"/>
      <c r="L146" s="31"/>
      <c r="M146" s="31"/>
      <c r="N146" s="31"/>
      <c r="O146" s="31"/>
      <c r="P146" s="31"/>
      <c r="Q146" s="31"/>
      <c r="R146" s="31"/>
      <c r="S146" s="31"/>
      <c r="T146" s="31"/>
    </row>
    <row r="147" spans="1:20" x14ac:dyDescent="0.2">
      <c r="L147" s="8"/>
      <c r="M147" s="8"/>
      <c r="N147" s="8"/>
      <c r="O147" s="8"/>
      <c r="P147" s="8"/>
      <c r="Q147" s="8"/>
      <c r="R147" s="8"/>
      <c r="S147" s="8"/>
      <c r="T147" s="8"/>
    </row>
    <row r="148" spans="1:20" x14ac:dyDescent="0.2">
      <c r="L148" s="8"/>
      <c r="M148" s="8"/>
      <c r="N148" s="8"/>
      <c r="O148" s="8"/>
      <c r="P148" s="8"/>
      <c r="Q148" s="8"/>
      <c r="R148" s="8"/>
      <c r="S148" s="8"/>
      <c r="T148" s="8"/>
    </row>
    <row r="149" spans="1:20" x14ac:dyDescent="0.2">
      <c r="L149" s="8"/>
      <c r="M149" s="8"/>
      <c r="N149" s="8"/>
      <c r="O149" s="8"/>
      <c r="P149" s="8"/>
      <c r="Q149" s="8"/>
      <c r="R149" s="8"/>
      <c r="S149" s="8"/>
      <c r="T149" s="8"/>
    </row>
    <row r="150" spans="1:20" x14ac:dyDescent="0.2">
      <c r="L150" s="8"/>
      <c r="M150" s="8"/>
      <c r="N150" s="8"/>
      <c r="O150" s="8"/>
      <c r="P150" s="8"/>
      <c r="Q150" s="8"/>
      <c r="R150" s="8"/>
      <c r="S150" s="8"/>
      <c r="T150" s="8"/>
    </row>
  </sheetData>
  <sheetProtection formatCells="0"/>
  <mergeCells count="8">
    <mergeCell ref="E16:G16"/>
    <mergeCell ref="F74:I74"/>
    <mergeCell ref="A3:I3"/>
    <mergeCell ref="N3:P3"/>
    <mergeCell ref="N4:P4"/>
    <mergeCell ref="N5:P5"/>
    <mergeCell ref="B12:J12"/>
    <mergeCell ref="E15:G15"/>
  </mergeCells>
  <conditionalFormatting sqref="H27">
    <cfRule type="expression" dxfId="5" priority="1" stopIfTrue="1">
      <formula>$E$16&lt;&gt;"Pilot Remote Sensing Line"</formula>
    </cfRule>
  </conditionalFormatting>
  <conditionalFormatting sqref="K26">
    <cfRule type="expression" dxfId="4" priority="2" stopIfTrue="1">
      <formula>$E$16&lt;&gt;"Pilot Remote Sensing Line"</formula>
    </cfRule>
  </conditionalFormatting>
  <dataValidations count="5">
    <dataValidation type="list" allowBlank="1" showInputMessage="1" showErrorMessage="1" sqref="N4:P4" xr:uid="{08A4DD0E-2D6E-4951-8462-0786BF4C1FBD}">
      <formula1>"Adiabatic Flash,Isentropic Flash, Liquid HEM"</formula1>
    </dataValidation>
    <dataValidation type="list" allowBlank="1" showInputMessage="1" showErrorMessage="1" sqref="J15" xr:uid="{90655DAC-8FA4-4B38-9A11-00A1A815A12C}">
      <formula1>"Gas Relief, Steam relief"</formula1>
    </dataValidation>
    <dataValidation type="list" allowBlank="1" showInputMessage="1" showErrorMessage="1" sqref="N5" xr:uid="{0D2AAC97-8C62-4835-BEC0-02F5ABD2DCA1}">
      <formula1>"EOS, COSTALD"</formula1>
    </dataValidation>
    <dataValidation type="list" allowBlank="1" showInputMessage="1" showErrorMessage="1" sqref="E16:G16" xr:uid="{E422C191-BAF2-469A-A52E-CC9735AFA7E3}">
      <formula1>$T$14:$T$17</formula1>
    </dataValidation>
    <dataValidation type="list" allowBlank="1" showInputMessage="1" showErrorMessage="1" sqref="E15:G15" xr:uid="{934002B0-F9F3-48FD-A3C5-BFAF8D81537E}">
      <formula1>$R$14:$R$18</formula1>
    </dataValidation>
  </dataValidations>
  <printOptions horizontalCentered="1"/>
  <pageMargins left="0.70866141732283472" right="0.70866141732283472" top="0.70866141732283472" bottom="0.70866141732283472" header="0.70866141732283472" footer="0.51181102362204722"/>
  <pageSetup paperSize="9" fitToHeight="0" orientation="portrait" horizontalDpi="4294967292" verticalDpi="4294967292" r:id="rId1"/>
  <headerFooter alignWithMargins="0">
    <oddFooter>&amp;LFile name: &amp;F&amp;CORS Project no: &amp;RPage &amp;P of &amp;N</oddFooter>
  </headerFooter>
  <rowBreaks count="1" manualBreakCount="1">
    <brk id="65" max="10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1]!PrintSinglePage">
                <anchor moveWithCells="1" sizeWithCells="1">
                  <from>
                    <xdr:col>9</xdr:col>
                    <xdr:colOff>28575</xdr:colOff>
                    <xdr:row>5</xdr:row>
                    <xdr:rowOff>19050</xdr:rowOff>
                  </from>
                  <to>
                    <xdr:col>10</xdr:col>
                    <xdr:colOff>542925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1]!PrintTwoPage">
                <anchor moveWithCells="1" sizeWithCells="1">
                  <from>
                    <xdr:col>9</xdr:col>
                    <xdr:colOff>38100</xdr:colOff>
                    <xdr:row>7</xdr:row>
                    <xdr:rowOff>76200</xdr:rowOff>
                  </from>
                  <to>
                    <xdr:col>10</xdr:col>
                    <xdr:colOff>542925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6" name="Button 8">
              <controlPr defaultSize="0" print="0" autoFill="0" autoPict="0" macro="[0]!Sheet18.Run_Jet_Flame">
                <anchor moveWithCells="1" sizeWithCells="1">
                  <from>
                    <xdr:col>7</xdr:col>
                    <xdr:colOff>590550</xdr:colOff>
                    <xdr:row>12</xdr:row>
                    <xdr:rowOff>38100</xdr:rowOff>
                  </from>
                  <to>
                    <xdr:col>10</xdr:col>
                    <xdr:colOff>342900</xdr:colOff>
                    <xdr:row>15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2FF62-189C-4B22-9CFF-2A4CB7F3C123}">
  <sheetPr codeName="Sheet17">
    <tabColor rgb="FF92D050"/>
    <pageSetUpPr fitToPage="1"/>
  </sheetPr>
  <dimension ref="A1:Y152"/>
  <sheetViews>
    <sheetView showGridLines="0" tabSelected="1" defaultGridColor="0" view="pageBreakPreview" colorId="8" zoomScaleNormal="100" zoomScaleSheetLayoutView="100" workbookViewId="0">
      <selection activeCell="M37" sqref="M37"/>
    </sheetView>
  </sheetViews>
  <sheetFormatPr defaultColWidth="8.85546875" defaultRowHeight="12.75" x14ac:dyDescent="0.2"/>
  <cols>
    <col min="1" max="1" width="2.28515625" style="120" customWidth="1"/>
    <col min="2" max="2" width="5.140625" style="9" customWidth="1"/>
    <col min="3" max="3" width="8.28515625" style="9" customWidth="1"/>
    <col min="4" max="4" width="9.140625" style="9" customWidth="1"/>
    <col min="5" max="5" width="9.42578125" style="9" customWidth="1"/>
    <col min="6" max="6" width="9.28515625" style="9" customWidth="1"/>
    <col min="7" max="7" width="8.28515625" style="121" customWidth="1"/>
    <col min="8" max="8" width="9.85546875" style="9" customWidth="1"/>
    <col min="9" max="12" width="8.28515625" style="9" customWidth="1"/>
    <col min="13" max="13" width="18.42578125" style="9" customWidth="1"/>
    <col min="14" max="14" width="14.5703125" style="9" customWidth="1"/>
    <col min="15" max="16384" width="8.85546875" style="9"/>
  </cols>
  <sheetData>
    <row r="1" spans="1:20" ht="86.45" customHeight="1" x14ac:dyDescent="0.2">
      <c r="A1" s="1"/>
      <c r="B1" s="2" t="s">
        <v>0</v>
      </c>
      <c r="C1" s="2"/>
      <c r="D1" s="2"/>
      <c r="E1" s="3"/>
      <c r="F1" s="3"/>
      <c r="G1" s="3"/>
      <c r="H1" s="3"/>
      <c r="I1" s="3"/>
      <c r="J1" s="3"/>
      <c r="K1" s="4"/>
      <c r="L1" s="5"/>
      <c r="M1" s="6"/>
      <c r="N1" s="5"/>
      <c r="O1" s="5"/>
      <c r="P1" s="7"/>
      <c r="Q1" s="7"/>
      <c r="R1" s="8"/>
      <c r="S1" s="8"/>
      <c r="T1" s="8"/>
    </row>
    <row r="2" spans="1:20" s="20" customFormat="1" ht="12.75" customHeight="1" x14ac:dyDescent="0.2">
      <c r="A2" s="10" t="s">
        <v>1</v>
      </c>
      <c r="B2" s="11"/>
      <c r="C2" s="12"/>
      <c r="D2" s="13"/>
      <c r="E2" s="13"/>
      <c r="F2" s="13"/>
      <c r="G2" s="14"/>
      <c r="H2" s="15"/>
      <c r="I2" s="16"/>
      <c r="J2" s="15"/>
      <c r="K2" s="17"/>
      <c r="L2" s="18"/>
      <c r="M2" s="19"/>
      <c r="N2" s="7"/>
      <c r="O2" s="7"/>
      <c r="P2" s="7"/>
      <c r="Q2" s="18"/>
      <c r="R2" s="18"/>
      <c r="S2" s="18"/>
      <c r="T2" s="18"/>
    </row>
    <row r="3" spans="1:20" ht="12.75" customHeight="1" x14ac:dyDescent="0.2">
      <c r="A3" s="197" t="e">
        <f>TITLE</f>
        <v>#NAME?</v>
      </c>
      <c r="B3" s="198"/>
      <c r="C3" s="198"/>
      <c r="D3" s="198"/>
      <c r="E3" s="198"/>
      <c r="F3" s="198"/>
      <c r="G3" s="198"/>
      <c r="H3" s="198"/>
      <c r="I3" s="198"/>
      <c r="J3" s="21"/>
      <c r="K3" s="22"/>
      <c r="L3" s="8"/>
      <c r="M3" s="19"/>
      <c r="N3" s="188"/>
      <c r="O3" s="188"/>
      <c r="P3" s="188"/>
      <c r="Q3" s="8"/>
      <c r="R3" s="8"/>
      <c r="S3" s="8"/>
      <c r="T3" s="8"/>
    </row>
    <row r="4" spans="1:20" s="20" customFormat="1" ht="12.75" customHeight="1" x14ac:dyDescent="0.2">
      <c r="A4" s="10" t="s">
        <v>2</v>
      </c>
      <c r="B4" s="11"/>
      <c r="C4" s="13"/>
      <c r="D4" s="13"/>
      <c r="E4" s="13"/>
      <c r="F4" s="13"/>
      <c r="G4" s="9"/>
      <c r="H4" s="9"/>
      <c r="I4" s="9"/>
      <c r="J4" s="9"/>
      <c r="K4" s="23"/>
      <c r="L4" s="18"/>
      <c r="M4" s="19"/>
      <c r="N4" s="188"/>
      <c r="O4" s="188"/>
      <c r="P4" s="188"/>
      <c r="Q4" s="18"/>
      <c r="R4" s="18"/>
      <c r="S4" s="18"/>
      <c r="T4" s="18"/>
    </row>
    <row r="5" spans="1:20" ht="12.75" customHeight="1" x14ac:dyDescent="0.2">
      <c r="A5" s="24" t="s">
        <v>75</v>
      </c>
      <c r="B5" s="25"/>
      <c r="C5" s="26"/>
      <c r="D5" s="25"/>
      <c r="E5" s="25"/>
      <c r="F5" s="25"/>
      <c r="G5" s="25"/>
      <c r="H5" s="25"/>
      <c r="I5" s="25"/>
      <c r="J5" s="25"/>
      <c r="K5" s="27"/>
      <c r="L5" s="8"/>
      <c r="M5" s="19"/>
      <c r="N5" s="188"/>
      <c r="O5" s="188"/>
      <c r="P5" s="188"/>
      <c r="Q5" s="8"/>
      <c r="R5" s="8"/>
      <c r="S5" s="8"/>
      <c r="T5" s="8"/>
    </row>
    <row r="6" spans="1:20" s="34" customFormat="1" ht="6.95" hidden="1" customHeight="1" x14ac:dyDescent="0.2">
      <c r="A6" s="28"/>
      <c r="B6" s="18"/>
      <c r="C6" s="18"/>
      <c r="D6" s="18"/>
      <c r="E6" s="18"/>
      <c r="F6" s="18"/>
      <c r="G6" s="29"/>
      <c r="H6" s="18"/>
      <c r="I6" s="18"/>
      <c r="J6" s="18"/>
      <c r="K6" s="30"/>
      <c r="L6" s="31"/>
      <c r="M6" s="19"/>
      <c r="N6" s="7"/>
      <c r="O6" s="7"/>
      <c r="P6" s="32"/>
      <c r="Q6" s="33"/>
      <c r="R6" s="31"/>
      <c r="S6" s="31"/>
      <c r="T6" s="31"/>
    </row>
    <row r="7" spans="1:20" s="34" customFormat="1" ht="12.75" hidden="1" customHeight="1" x14ac:dyDescent="0.2">
      <c r="A7" s="28"/>
      <c r="B7" s="35" t="s">
        <v>3</v>
      </c>
      <c r="C7" s="36"/>
      <c r="D7" s="37" t="e">
        <f>TAG_NO</f>
        <v>#NAME?</v>
      </c>
      <c r="E7" s="38"/>
      <c r="F7" s="38"/>
      <c r="G7" s="39"/>
      <c r="H7" s="39"/>
      <c r="I7" s="40"/>
      <c r="J7" s="18"/>
      <c r="K7" s="30"/>
      <c r="L7" s="31"/>
      <c r="M7" s="31"/>
      <c r="N7" s="31"/>
      <c r="O7" s="7"/>
      <c r="P7" s="7"/>
      <c r="Q7" s="7"/>
      <c r="R7" s="31"/>
      <c r="S7" s="31"/>
      <c r="T7" s="31"/>
    </row>
    <row r="8" spans="1:20" s="34" customFormat="1" ht="12.75" hidden="1" customHeight="1" x14ac:dyDescent="0.2">
      <c r="A8" s="28"/>
      <c r="B8" s="35" t="s">
        <v>4</v>
      </c>
      <c r="C8" s="36"/>
      <c r="D8" s="41" t="str">
        <f>PIogD</f>
        <v>P&amp;ID</v>
      </c>
      <c r="E8" s="38"/>
      <c r="F8" s="38"/>
      <c r="G8" s="39"/>
      <c r="H8" s="39"/>
      <c r="I8" s="42"/>
      <c r="J8" s="18"/>
      <c r="K8" s="30"/>
      <c r="L8" s="31"/>
      <c r="M8" s="31"/>
      <c r="N8" s="31"/>
      <c r="O8" s="7"/>
      <c r="P8" s="7"/>
      <c r="Q8" s="7"/>
      <c r="R8" s="31"/>
      <c r="S8" s="31"/>
      <c r="T8" s="31"/>
    </row>
    <row r="9" spans="1:20" s="34" customFormat="1" ht="12.75" hidden="1" customHeight="1" x14ac:dyDescent="0.2">
      <c r="A9" s="28"/>
      <c r="B9" s="35" t="s">
        <v>5</v>
      </c>
      <c r="C9" s="36"/>
      <c r="D9" s="37" t="str">
        <f>EQUIPMENT</f>
        <v>Equipment</v>
      </c>
      <c r="E9" s="38"/>
      <c r="F9" s="38"/>
      <c r="G9" s="39"/>
      <c r="H9" s="39"/>
      <c r="I9" s="42"/>
      <c r="J9" s="18"/>
      <c r="K9" s="30"/>
      <c r="L9" s="31"/>
      <c r="M9" s="31"/>
      <c r="N9" s="31"/>
      <c r="O9" s="31"/>
      <c r="P9" s="31"/>
      <c r="Q9" s="31"/>
      <c r="R9" s="31"/>
      <c r="S9" s="31"/>
      <c r="T9" s="31"/>
    </row>
    <row r="10" spans="1:20" s="34" customFormat="1" ht="6.95" hidden="1" customHeight="1" x14ac:dyDescent="0.2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5"/>
      <c r="L10" s="31"/>
      <c r="M10" s="31"/>
      <c r="N10" s="31"/>
      <c r="O10" s="31"/>
      <c r="P10" s="31"/>
      <c r="Q10" s="31"/>
      <c r="R10" s="31"/>
      <c r="S10" s="31"/>
      <c r="T10" s="31"/>
    </row>
    <row r="11" spans="1:20" s="20" customFormat="1" ht="11.25" x14ac:dyDescent="0.2">
      <c r="A11" s="46"/>
      <c r="B11" s="11"/>
      <c r="C11" s="11"/>
      <c r="D11" s="11"/>
      <c r="E11" s="11"/>
      <c r="F11" s="11"/>
      <c r="G11" s="11"/>
      <c r="H11" s="11"/>
      <c r="I11" s="11"/>
      <c r="J11" s="11"/>
      <c r="K11" s="47"/>
      <c r="L11" s="18"/>
      <c r="M11" s="1"/>
      <c r="N11" s="154"/>
      <c r="O11" s="48"/>
      <c r="P11" s="18"/>
      <c r="Q11" s="18"/>
      <c r="R11" s="18"/>
      <c r="S11" s="18"/>
      <c r="T11" s="18"/>
    </row>
    <row r="12" spans="1:20" s="20" customFormat="1" ht="11.25" x14ac:dyDescent="0.2">
      <c r="A12" s="28"/>
      <c r="B12" s="189" t="s">
        <v>37</v>
      </c>
      <c r="C12" s="190"/>
      <c r="D12" s="190"/>
      <c r="E12" s="190"/>
      <c r="F12" s="190"/>
      <c r="G12" s="190"/>
      <c r="H12" s="190"/>
      <c r="I12" s="190"/>
      <c r="J12" s="190"/>
      <c r="K12" s="30"/>
      <c r="L12" s="18"/>
      <c r="M12" s="50"/>
      <c r="N12" s="154"/>
      <c r="O12" s="51"/>
      <c r="P12" s="18"/>
      <c r="Q12" s="18"/>
      <c r="R12" s="18"/>
      <c r="S12" s="18"/>
      <c r="T12" s="18"/>
    </row>
    <row r="13" spans="1:20" s="20" customFormat="1" ht="11.25" x14ac:dyDescent="0.2">
      <c r="A13" s="28"/>
      <c r="B13" s="18"/>
      <c r="C13" s="18"/>
      <c r="D13" s="18"/>
      <c r="E13" s="18"/>
      <c r="F13" s="18"/>
      <c r="G13" s="18"/>
      <c r="H13" s="18"/>
      <c r="I13" s="18"/>
      <c r="J13" s="18"/>
      <c r="K13" s="30"/>
      <c r="L13" s="18"/>
      <c r="M13" s="52" t="s">
        <v>6</v>
      </c>
      <c r="N13" s="154" t="s">
        <v>72</v>
      </c>
      <c r="O13" s="53" t="s">
        <v>71</v>
      </c>
      <c r="P13" s="18"/>
      <c r="Q13" s="18"/>
      <c r="R13" s="18"/>
      <c r="S13" s="18"/>
      <c r="T13" s="18"/>
    </row>
    <row r="14" spans="1:20" s="20" customFormat="1" ht="11.25" x14ac:dyDescent="0.2">
      <c r="A14" s="28"/>
      <c r="B14" s="36" t="s">
        <v>7</v>
      </c>
      <c r="C14" s="49"/>
      <c r="D14" s="49"/>
      <c r="E14" s="49"/>
      <c r="F14" s="49"/>
      <c r="G14" s="49"/>
      <c r="H14" s="49"/>
      <c r="I14" s="49"/>
      <c r="J14" s="49"/>
      <c r="K14" s="30"/>
      <c r="L14" s="18"/>
      <c r="M14" s="152" t="s">
        <v>39</v>
      </c>
      <c r="N14" s="54"/>
      <c r="O14" s="156">
        <f>N14/$N$26</f>
        <v>0</v>
      </c>
      <c r="P14" s="18"/>
      <c r="Q14" s="18"/>
      <c r="R14" s="55" t="s">
        <v>55</v>
      </c>
      <c r="S14" s="18"/>
      <c r="T14" s="18" t="s">
        <v>39</v>
      </c>
    </row>
    <row r="15" spans="1:20" s="20" customFormat="1" ht="11.25" x14ac:dyDescent="0.2">
      <c r="A15" s="28"/>
      <c r="B15" s="7" t="s">
        <v>29</v>
      </c>
      <c r="C15" s="49"/>
      <c r="D15" s="49"/>
      <c r="E15" s="191" t="s">
        <v>55</v>
      </c>
      <c r="F15" s="191"/>
      <c r="G15" s="191"/>
      <c r="H15" s="56"/>
      <c r="I15" s="56"/>
      <c r="J15" s="56"/>
      <c r="K15" s="30"/>
      <c r="L15" s="18"/>
      <c r="M15" s="153" t="s">
        <v>40</v>
      </c>
      <c r="N15" s="57"/>
      <c r="O15" s="157">
        <f t="shared" ref="O15:O25" si="0">N15/$N$26</f>
        <v>0</v>
      </c>
      <c r="P15" s="18"/>
      <c r="Q15" s="18"/>
      <c r="R15" s="55" t="s">
        <v>56</v>
      </c>
      <c r="S15" s="18"/>
      <c r="T15" s="18" t="s">
        <v>41</v>
      </c>
    </row>
    <row r="16" spans="1:20" s="20" customFormat="1" ht="11.25" x14ac:dyDescent="0.2">
      <c r="A16" s="28"/>
      <c r="B16" s="7" t="s">
        <v>38</v>
      </c>
      <c r="C16" s="7"/>
      <c r="D16" s="7"/>
      <c r="E16" s="192" t="s">
        <v>39</v>
      </c>
      <c r="F16" s="192"/>
      <c r="G16" s="192"/>
      <c r="H16" s="7"/>
      <c r="I16" s="7"/>
      <c r="J16" s="7"/>
      <c r="K16" s="30"/>
      <c r="L16" s="18"/>
      <c r="M16" s="153" t="s">
        <v>41</v>
      </c>
      <c r="N16" s="57"/>
      <c r="O16" s="157">
        <f t="shared" si="0"/>
        <v>0</v>
      </c>
      <c r="P16" s="18"/>
      <c r="Q16" s="18"/>
      <c r="R16" s="55" t="s">
        <v>57</v>
      </c>
      <c r="S16" s="18"/>
      <c r="T16" s="18" t="s">
        <v>42</v>
      </c>
    </row>
    <row r="17" spans="1:25" s="20" customFormat="1" ht="11.25" x14ac:dyDescent="0.2">
      <c r="A17" s="28"/>
      <c r="K17" s="30"/>
      <c r="L17" s="18"/>
      <c r="M17" s="153" t="s">
        <v>43</v>
      </c>
      <c r="N17" s="57"/>
      <c r="O17" s="157">
        <f t="shared" si="0"/>
        <v>0</v>
      </c>
      <c r="P17" s="18"/>
      <c r="Q17" s="18"/>
      <c r="R17" s="18" t="s">
        <v>58</v>
      </c>
      <c r="S17" s="18"/>
      <c r="T17" s="18" t="s">
        <v>51</v>
      </c>
    </row>
    <row r="18" spans="1:25" s="20" customFormat="1" ht="11.25" x14ac:dyDescent="0.2">
      <c r="A18" s="28"/>
      <c r="B18" s="60" t="s">
        <v>8</v>
      </c>
      <c r="C18" s="7"/>
      <c r="D18" s="7"/>
      <c r="E18" s="18"/>
      <c r="F18" s="18"/>
      <c r="G18" s="19" t="s">
        <v>62</v>
      </c>
      <c r="H18" s="60"/>
      <c r="I18" s="18"/>
      <c r="J18" s="18"/>
      <c r="K18" s="30"/>
      <c r="L18" s="18"/>
      <c r="M18" s="153" t="s">
        <v>42</v>
      </c>
      <c r="N18" s="57"/>
      <c r="O18" s="158">
        <f t="shared" si="0"/>
        <v>0</v>
      </c>
      <c r="P18" s="18"/>
      <c r="Q18" s="18"/>
      <c r="R18" s="18" t="s">
        <v>59</v>
      </c>
      <c r="S18" s="18"/>
      <c r="T18" s="18"/>
      <c r="U18" s="18"/>
      <c r="V18" s="58"/>
      <c r="W18" s="59"/>
      <c r="X18" s="18"/>
      <c r="Y18" s="18"/>
    </row>
    <row r="19" spans="1:25" s="20" customFormat="1" ht="11.25" x14ac:dyDescent="0.2">
      <c r="A19" s="28"/>
      <c r="B19" s="18" t="s">
        <v>30</v>
      </c>
      <c r="C19" s="18"/>
      <c r="D19" s="18"/>
      <c r="E19" s="61">
        <v>15</v>
      </c>
      <c r="F19" s="18" t="s">
        <v>11</v>
      </c>
      <c r="G19" s="58" t="s">
        <v>63</v>
      </c>
      <c r="H19" s="18"/>
      <c r="I19" s="74">
        <v>0.48965345531924864</v>
      </c>
      <c r="J19" s="18" t="s">
        <v>137</v>
      </c>
      <c r="K19" s="30"/>
      <c r="L19" s="18"/>
      <c r="M19" s="153" t="s">
        <v>44</v>
      </c>
      <c r="N19" s="57"/>
      <c r="O19" s="158">
        <f t="shared" si="0"/>
        <v>0</v>
      </c>
      <c r="P19" s="18"/>
      <c r="Q19" s="18"/>
      <c r="R19" s="18"/>
      <c r="S19" s="18"/>
      <c r="T19" s="18"/>
      <c r="U19" s="18"/>
      <c r="V19" s="18"/>
      <c r="W19" s="18"/>
      <c r="X19" s="58"/>
      <c r="Y19" s="18"/>
    </row>
    <row r="20" spans="1:25" s="20" customFormat="1" ht="11.25" x14ac:dyDescent="0.2">
      <c r="A20" s="28"/>
      <c r="B20" s="18" t="s">
        <v>31</v>
      </c>
      <c r="C20" s="18"/>
      <c r="D20" s="18"/>
      <c r="E20" s="61">
        <v>100</v>
      </c>
      <c r="F20" s="18" t="s">
        <v>134</v>
      </c>
      <c r="G20" s="18" t="s">
        <v>64</v>
      </c>
      <c r="H20" s="18"/>
      <c r="I20" s="74">
        <v>23.202196727322672</v>
      </c>
      <c r="J20" s="58" t="s">
        <v>132</v>
      </c>
      <c r="K20" s="30"/>
      <c r="L20" s="18"/>
      <c r="M20" s="153" t="s">
        <v>45</v>
      </c>
      <c r="N20" s="57"/>
      <c r="O20" s="158">
        <f t="shared" si="0"/>
        <v>0</v>
      </c>
      <c r="P20" s="5"/>
      <c r="Q20" s="5"/>
      <c r="R20" s="5"/>
      <c r="S20" s="18"/>
      <c r="T20" s="18"/>
      <c r="U20" s="18"/>
      <c r="V20" s="18"/>
      <c r="W20" s="18"/>
      <c r="X20" s="58"/>
      <c r="Y20" s="18"/>
    </row>
    <row r="21" spans="1:25" s="20" customFormat="1" ht="11.25" x14ac:dyDescent="0.2">
      <c r="A21" s="28"/>
      <c r="B21" s="58" t="s">
        <v>32</v>
      </c>
      <c r="C21" s="18"/>
      <c r="D21" s="18"/>
      <c r="E21" s="61">
        <v>10</v>
      </c>
      <c r="F21" s="18" t="s">
        <v>135</v>
      </c>
      <c r="G21" s="18" t="s">
        <v>65</v>
      </c>
      <c r="H21" s="60"/>
      <c r="I21" s="74">
        <v>0</v>
      </c>
      <c r="J21" s="58" t="s">
        <v>132</v>
      </c>
      <c r="K21" s="63"/>
      <c r="L21" s="18"/>
      <c r="M21" s="153" t="s">
        <v>46</v>
      </c>
      <c r="N21" s="57"/>
      <c r="O21" s="158">
        <f t="shared" si="0"/>
        <v>0</v>
      </c>
      <c r="P21" s="64"/>
      <c r="Q21" s="64"/>
      <c r="R21" s="64"/>
      <c r="S21" s="18"/>
      <c r="T21" s="18"/>
      <c r="U21" s="18"/>
      <c r="V21" s="58"/>
      <c r="W21" s="59"/>
      <c r="X21" s="58"/>
      <c r="Y21" s="18"/>
    </row>
    <row r="22" spans="1:25" s="20" customFormat="1" ht="11.25" x14ac:dyDescent="0.2">
      <c r="A22" s="28"/>
      <c r="B22" s="58" t="s">
        <v>52</v>
      </c>
      <c r="C22" s="18"/>
      <c r="D22" s="18"/>
      <c r="E22" s="61">
        <v>0</v>
      </c>
      <c r="F22" s="58" t="s">
        <v>136</v>
      </c>
      <c r="G22" s="18" t="s">
        <v>66</v>
      </c>
      <c r="H22" s="62"/>
      <c r="I22" s="74">
        <v>23.765161777688064</v>
      </c>
      <c r="J22" s="58" t="s">
        <v>132</v>
      </c>
      <c r="K22" s="30"/>
      <c r="L22" s="18"/>
      <c r="M22" s="153" t="s">
        <v>47</v>
      </c>
      <c r="N22" s="57"/>
      <c r="O22" s="158">
        <f t="shared" si="0"/>
        <v>0</v>
      </c>
      <c r="P22" s="64"/>
      <c r="Q22" s="64"/>
      <c r="R22" s="64"/>
      <c r="S22" s="18"/>
      <c r="T22" s="18"/>
      <c r="U22" s="65"/>
      <c r="V22" s="18"/>
      <c r="W22" s="18"/>
    </row>
    <row r="23" spans="1:25" s="20" customFormat="1" ht="11.25" x14ac:dyDescent="0.2">
      <c r="A23" s="28"/>
      <c r="B23" s="18" t="s">
        <v>60</v>
      </c>
      <c r="C23" s="18"/>
      <c r="D23" s="18"/>
      <c r="E23" s="131">
        <v>1</v>
      </c>
      <c r="F23" s="18" t="s">
        <v>133</v>
      </c>
      <c r="G23" s="18" t="s">
        <v>67</v>
      </c>
      <c r="H23" s="58"/>
      <c r="I23" s="74">
        <v>-0.89336631066115757</v>
      </c>
      <c r="J23" s="58" t="s">
        <v>132</v>
      </c>
      <c r="K23" s="63"/>
      <c r="L23" s="18"/>
      <c r="M23" s="153" t="s">
        <v>48</v>
      </c>
      <c r="N23" s="57"/>
      <c r="O23" s="158">
        <f t="shared" si="0"/>
        <v>0</v>
      </c>
      <c r="P23" s="55"/>
      <c r="Q23" s="66"/>
      <c r="R23" s="55"/>
      <c r="S23" s="18"/>
      <c r="T23" s="18"/>
      <c r="U23" s="18"/>
      <c r="V23" s="58"/>
      <c r="Y23" s="18"/>
    </row>
    <row r="24" spans="1:25" s="20" customFormat="1" ht="11.25" x14ac:dyDescent="0.2">
      <c r="A24" s="28"/>
      <c r="B24" s="18" t="s">
        <v>35</v>
      </c>
      <c r="C24" s="18"/>
      <c r="D24" s="18"/>
      <c r="E24" s="72">
        <v>15</v>
      </c>
      <c r="F24" s="18" t="s">
        <v>11</v>
      </c>
      <c r="G24" s="58" t="s">
        <v>68</v>
      </c>
      <c r="I24" s="74">
        <v>1.0850520115019697</v>
      </c>
      <c r="J24" s="58" t="s">
        <v>132</v>
      </c>
      <c r="K24" s="30"/>
      <c r="L24" s="18"/>
      <c r="M24" s="153" t="s">
        <v>49</v>
      </c>
      <c r="N24" s="57">
        <v>100</v>
      </c>
      <c r="O24" s="158">
        <f t="shared" si="0"/>
        <v>1</v>
      </c>
      <c r="P24" s="55"/>
      <c r="Q24" s="66"/>
      <c r="R24" s="55"/>
      <c r="S24" s="18"/>
      <c r="T24" s="58"/>
      <c r="U24" s="67"/>
      <c r="V24" s="58"/>
      <c r="W24" s="59"/>
      <c r="X24" s="58"/>
      <c r="Y24" s="18"/>
    </row>
    <row r="25" spans="1:25" s="20" customFormat="1" ht="11.25" x14ac:dyDescent="0.2">
      <c r="A25" s="28"/>
      <c r="B25" s="18" t="s">
        <v>36</v>
      </c>
      <c r="C25" s="18"/>
      <c r="D25" s="18"/>
      <c r="E25" s="130">
        <v>1.0129999999999999</v>
      </c>
      <c r="F25" s="18" t="s">
        <v>134</v>
      </c>
      <c r="G25" s="20" t="s">
        <v>74</v>
      </c>
      <c r="H25" s="18"/>
      <c r="I25" s="159">
        <v>0.04</v>
      </c>
      <c r="J25" s="18" t="s">
        <v>133</v>
      </c>
      <c r="K25" s="30"/>
      <c r="L25" s="18"/>
      <c r="M25" s="153" t="s">
        <v>50</v>
      </c>
      <c r="N25" s="57"/>
      <c r="O25" s="158">
        <f t="shared" si="0"/>
        <v>0</v>
      </c>
      <c r="P25" s="55"/>
      <c r="Q25" s="66"/>
      <c r="R25" s="55"/>
      <c r="S25" s="18"/>
      <c r="T25" s="58"/>
      <c r="U25" s="67"/>
      <c r="V25" s="58"/>
      <c r="W25" s="59"/>
      <c r="X25" s="58"/>
      <c r="Y25" s="18"/>
    </row>
    <row r="26" spans="1:25" s="20" customFormat="1" ht="11.25" x14ac:dyDescent="0.2">
      <c r="A26" s="28"/>
      <c r="B26" s="18" t="s">
        <v>54</v>
      </c>
      <c r="C26" s="18"/>
      <c r="D26" s="18"/>
      <c r="E26" s="72" t="s">
        <v>12</v>
      </c>
      <c r="F26" s="58"/>
      <c r="H26" s="18"/>
      <c r="I26" s="18"/>
      <c r="J26" s="18"/>
      <c r="K26" s="30" t="s">
        <v>10</v>
      </c>
      <c r="L26" s="18"/>
      <c r="M26" s="155" t="s">
        <v>73</v>
      </c>
      <c r="N26" s="154">
        <f>SUM(N14:N24)</f>
        <v>100</v>
      </c>
      <c r="O26" s="154">
        <f>SUM(O14:O24)</f>
        <v>1</v>
      </c>
      <c r="P26" s="55"/>
      <c r="Q26" s="66"/>
      <c r="R26" s="55"/>
      <c r="S26" s="18"/>
      <c r="T26" s="18"/>
      <c r="U26" s="18"/>
      <c r="V26" s="58"/>
      <c r="W26" s="18"/>
      <c r="X26" s="18"/>
      <c r="Y26" s="18"/>
    </row>
    <row r="27" spans="1:25" s="20" customFormat="1" ht="11.25" x14ac:dyDescent="0.2">
      <c r="A27" s="28"/>
      <c r="B27" s="18"/>
      <c r="C27" s="18"/>
      <c r="D27" s="18"/>
      <c r="E27" s="18"/>
      <c r="F27" s="67"/>
      <c r="G27" s="58"/>
      <c r="H27" s="18" t="s">
        <v>9</v>
      </c>
      <c r="I27" s="18"/>
      <c r="J27" s="68"/>
      <c r="K27" s="30"/>
      <c r="L27" s="18"/>
      <c r="M27" s="7"/>
      <c r="O27" s="149"/>
      <c r="P27" s="55"/>
      <c r="Q27" s="66"/>
      <c r="R27" s="55"/>
      <c r="S27" s="18"/>
      <c r="T27" s="58"/>
      <c r="U27" s="67"/>
      <c r="V27" s="58"/>
      <c r="W27" s="18"/>
      <c r="X27" s="18"/>
      <c r="Y27" s="18"/>
    </row>
    <row r="28" spans="1:25" s="20" customFormat="1" ht="11.25" x14ac:dyDescent="0.2">
      <c r="A28" s="28"/>
      <c r="B28" s="7" t="s">
        <v>127</v>
      </c>
      <c r="C28" s="18"/>
      <c r="D28" s="18"/>
      <c r="E28" s="163"/>
      <c r="F28" s="129" t="s">
        <v>133</v>
      </c>
      <c r="G28" s="18" t="s">
        <v>138</v>
      </c>
      <c r="H28" s="18"/>
      <c r="I28" s="163"/>
      <c r="J28" s="129" t="s">
        <v>133</v>
      </c>
      <c r="K28" s="30"/>
      <c r="L28" s="18"/>
      <c r="M28" s="7"/>
      <c r="O28" s="149"/>
      <c r="P28" s="55"/>
      <c r="Q28" s="55"/>
      <c r="R28" s="55"/>
      <c r="S28" s="18"/>
      <c r="T28" s="18"/>
      <c r="U28" s="18"/>
      <c r="V28" s="58"/>
      <c r="W28" s="18"/>
      <c r="X28" s="18"/>
      <c r="Y28" s="18"/>
    </row>
    <row r="29" spans="1:25" s="20" customFormat="1" ht="11.25" x14ac:dyDescent="0.2">
      <c r="A29" s="28"/>
      <c r="B29" s="58" t="s">
        <v>128</v>
      </c>
      <c r="C29" s="18"/>
      <c r="D29" s="18"/>
      <c r="E29" s="72"/>
      <c r="F29" s="20" t="s">
        <v>132</v>
      </c>
      <c r="G29" s="18" t="s">
        <v>130</v>
      </c>
      <c r="H29" s="18"/>
      <c r="I29" s="72"/>
      <c r="J29" s="20" t="s">
        <v>132</v>
      </c>
      <c r="L29" s="18"/>
      <c r="M29" s="7"/>
      <c r="O29" s="149"/>
      <c r="P29" s="55"/>
      <c r="Q29" s="55"/>
      <c r="R29" s="55"/>
      <c r="S29" s="18"/>
      <c r="T29" s="18"/>
      <c r="U29" s="67"/>
      <c r="V29" s="58"/>
      <c r="W29" s="18"/>
      <c r="X29" s="18"/>
      <c r="Y29" s="18"/>
    </row>
    <row r="30" spans="1:25" s="20" customFormat="1" ht="11.25" x14ac:dyDescent="0.2">
      <c r="A30" s="28"/>
      <c r="B30" s="18" t="s">
        <v>129</v>
      </c>
      <c r="C30" s="18"/>
      <c r="D30" s="18"/>
      <c r="E30" s="72"/>
      <c r="F30" s="20" t="s">
        <v>132</v>
      </c>
      <c r="G30" s="18" t="s">
        <v>131</v>
      </c>
      <c r="H30" s="18"/>
      <c r="I30" s="72"/>
      <c r="J30" s="20" t="s">
        <v>132</v>
      </c>
      <c r="L30" s="18"/>
      <c r="M30" s="7"/>
      <c r="O30" s="149"/>
      <c r="P30" s="55"/>
      <c r="Q30" s="55"/>
      <c r="S30" s="18"/>
      <c r="T30" s="18"/>
      <c r="U30" s="65"/>
      <c r="V30" s="58"/>
      <c r="W30" s="18"/>
      <c r="X30" s="70"/>
      <c r="Y30" s="18"/>
    </row>
    <row r="31" spans="1:25" s="20" customFormat="1" ht="11.25" x14ac:dyDescent="0.2">
      <c r="A31" s="71"/>
      <c r="G31" s="18"/>
      <c r="H31" s="58"/>
      <c r="I31" s="18"/>
      <c r="J31" s="18"/>
      <c r="K31" s="30"/>
      <c r="L31" s="18"/>
      <c r="M31" s="7"/>
      <c r="O31" s="149"/>
      <c r="P31" s="55"/>
      <c r="Q31" s="55"/>
      <c r="S31" s="18"/>
      <c r="T31" s="18"/>
      <c r="U31" s="18"/>
      <c r="V31" s="58"/>
      <c r="W31" s="18"/>
      <c r="X31" s="18"/>
      <c r="Y31" s="18"/>
    </row>
    <row r="32" spans="1:25" s="20" customFormat="1" ht="11.25" x14ac:dyDescent="0.2">
      <c r="A32" s="71"/>
      <c r="G32" s="18"/>
      <c r="H32" s="58"/>
      <c r="I32" s="18"/>
      <c r="J32" s="18"/>
      <c r="K32" s="30"/>
      <c r="L32" s="18"/>
      <c r="M32" s="7"/>
      <c r="O32" s="149"/>
      <c r="P32" s="55"/>
      <c r="Q32" s="55"/>
      <c r="R32" s="55"/>
      <c r="S32" s="18"/>
      <c r="T32" s="18"/>
      <c r="U32" s="67"/>
      <c r="V32" s="58"/>
      <c r="W32" s="18"/>
      <c r="X32" s="18"/>
      <c r="Y32" s="18"/>
    </row>
    <row r="33" spans="1:25" s="20" customFormat="1" ht="11.25" x14ac:dyDescent="0.2">
      <c r="A33" s="71"/>
      <c r="B33" s="18"/>
      <c r="C33" s="18"/>
      <c r="D33" s="18"/>
      <c r="E33" s="18"/>
      <c r="G33" s="58"/>
      <c r="H33" s="58"/>
      <c r="I33" s="18"/>
      <c r="J33" s="18"/>
      <c r="K33" s="30"/>
      <c r="L33" s="18"/>
      <c r="M33" s="7"/>
      <c r="O33" s="149"/>
      <c r="P33" s="55"/>
      <c r="Q33" s="55"/>
      <c r="R33" s="55"/>
      <c r="S33" s="18"/>
      <c r="T33" s="18"/>
      <c r="U33" s="18"/>
      <c r="V33" s="58"/>
      <c r="W33" s="18"/>
      <c r="X33" s="18"/>
      <c r="Y33" s="18"/>
    </row>
    <row r="34" spans="1:25" s="20" customFormat="1" ht="11.25" x14ac:dyDescent="0.2">
      <c r="A34" s="28"/>
      <c r="B34" s="58"/>
      <c r="C34" s="18"/>
      <c r="D34" s="18"/>
      <c r="E34" s="18"/>
      <c r="G34" s="58"/>
      <c r="H34" s="18"/>
      <c r="I34" s="18"/>
      <c r="J34" s="18"/>
      <c r="K34" s="30"/>
      <c r="L34" s="18"/>
      <c r="M34" s="7"/>
      <c r="O34" s="149"/>
      <c r="P34" s="55"/>
      <c r="Q34" s="55"/>
      <c r="R34" s="55"/>
      <c r="S34" s="18"/>
      <c r="T34" s="18"/>
      <c r="U34" s="18"/>
      <c r="V34" s="58"/>
      <c r="W34" s="18"/>
      <c r="X34" s="18"/>
      <c r="Y34" s="18"/>
    </row>
    <row r="35" spans="1:25" s="20" customFormat="1" ht="11.25" x14ac:dyDescent="0.2">
      <c r="A35" s="71"/>
      <c r="B35" s="36"/>
      <c r="C35" s="18"/>
      <c r="D35" s="18"/>
      <c r="E35" s="18"/>
      <c r="F35" s="18"/>
      <c r="G35" s="73"/>
      <c r="H35" s="58"/>
      <c r="I35" s="18"/>
      <c r="J35" s="18"/>
      <c r="K35" s="30"/>
      <c r="L35" s="18"/>
      <c r="M35" s="7"/>
      <c r="O35" s="149"/>
      <c r="P35" s="55"/>
      <c r="Q35" s="55"/>
      <c r="R35" s="55"/>
      <c r="S35" s="18"/>
      <c r="T35" s="18"/>
      <c r="U35" s="67"/>
      <c r="V35" s="58"/>
      <c r="W35" s="18"/>
      <c r="X35" s="18"/>
      <c r="Y35" s="18"/>
    </row>
    <row r="36" spans="1:25" s="20" customFormat="1" ht="11.25" x14ac:dyDescent="0.2">
      <c r="A36" s="71"/>
      <c r="B36" s="18"/>
      <c r="C36" s="18"/>
      <c r="D36" s="18"/>
      <c r="E36" s="18"/>
      <c r="G36" s="58"/>
      <c r="H36" s="58"/>
      <c r="I36" s="18"/>
      <c r="J36" s="18"/>
      <c r="K36" s="30"/>
      <c r="L36" s="18"/>
      <c r="M36" s="7"/>
      <c r="O36" s="149"/>
      <c r="P36" s="55"/>
      <c r="Q36" s="55"/>
      <c r="R36" s="55"/>
      <c r="S36" s="18"/>
      <c r="T36" s="18"/>
      <c r="U36" s="18"/>
      <c r="V36" s="58"/>
      <c r="W36" s="18"/>
      <c r="X36" s="18"/>
      <c r="Y36" s="18"/>
    </row>
    <row r="37" spans="1:25" s="20" customFormat="1" ht="11.25" x14ac:dyDescent="0.2">
      <c r="A37" s="71"/>
      <c r="B37" s="18"/>
      <c r="C37" s="18"/>
      <c r="D37" s="18"/>
      <c r="E37" s="18"/>
      <c r="G37" s="58"/>
      <c r="H37" s="58"/>
      <c r="I37" s="18"/>
      <c r="J37" s="18"/>
      <c r="K37" s="30"/>
      <c r="L37" s="18"/>
      <c r="M37" s="19"/>
      <c r="O37" s="149"/>
      <c r="P37" s="55"/>
      <c r="Q37" s="55"/>
      <c r="R37" s="55"/>
      <c r="S37" s="18"/>
      <c r="T37" s="18"/>
      <c r="U37" s="75"/>
      <c r="V37" s="58"/>
      <c r="W37" s="18"/>
      <c r="X37" s="18"/>
      <c r="Y37" s="18"/>
    </row>
    <row r="38" spans="1:25" s="20" customFormat="1" ht="11.25" x14ac:dyDescent="0.2">
      <c r="A38" s="71"/>
      <c r="B38" s="58"/>
      <c r="C38" s="18"/>
      <c r="D38" s="18"/>
      <c r="E38" s="18"/>
      <c r="G38" s="58"/>
      <c r="H38" s="58"/>
      <c r="I38" s="18"/>
      <c r="J38" s="76"/>
      <c r="K38" s="30"/>
      <c r="L38" s="18"/>
      <c r="M38" s="7"/>
      <c r="O38" s="149"/>
      <c r="P38" s="77"/>
      <c r="Q38" s="77"/>
      <c r="R38" s="77"/>
      <c r="S38" s="18"/>
      <c r="T38" s="18"/>
      <c r="U38" s="18"/>
      <c r="V38" s="58"/>
      <c r="W38" s="18"/>
      <c r="X38" s="18"/>
      <c r="Y38" s="18"/>
    </row>
    <row r="39" spans="1:25" s="20" customFormat="1" ht="11.25" x14ac:dyDescent="0.2">
      <c r="A39" s="71"/>
      <c r="B39" s="132"/>
      <c r="C39" s="132"/>
      <c r="D39" s="132"/>
      <c r="E39" s="132"/>
      <c r="F39" s="133"/>
      <c r="G39" s="134"/>
      <c r="H39" s="134"/>
      <c r="I39" s="132"/>
      <c r="J39" s="132"/>
      <c r="K39" s="30"/>
      <c r="L39" s="18"/>
      <c r="M39" s="7" t="str">
        <f>[1]PSEUDO_COMPONENTS!I3</f>
        <v/>
      </c>
      <c r="O39" s="149"/>
      <c r="P39" s="77"/>
      <c r="Q39" s="77"/>
      <c r="R39" s="77"/>
      <c r="S39" s="18"/>
      <c r="T39" s="58"/>
      <c r="U39" s="67"/>
      <c r="V39" s="58"/>
      <c r="W39" s="18"/>
      <c r="X39" s="18"/>
      <c r="Y39" s="18"/>
    </row>
    <row r="40" spans="1:25" s="20" customFormat="1" ht="11.25" x14ac:dyDescent="0.2">
      <c r="A40" s="71"/>
      <c r="B40" s="132"/>
      <c r="C40" s="132"/>
      <c r="D40" s="132"/>
      <c r="E40" s="132"/>
      <c r="F40" s="132"/>
      <c r="G40" s="132"/>
      <c r="H40" s="132"/>
      <c r="I40" s="132"/>
      <c r="J40" s="135"/>
      <c r="K40" s="30"/>
      <c r="L40" s="18"/>
      <c r="M40" s="7" t="str">
        <f>[1]PSEUDO_COMPONENTS!I4</f>
        <v/>
      </c>
      <c r="O40" s="150"/>
      <c r="P40" s="77"/>
      <c r="Q40" s="77"/>
      <c r="R40" s="77"/>
      <c r="S40" s="18"/>
      <c r="T40" s="18"/>
      <c r="U40" s="18"/>
      <c r="V40" s="58"/>
      <c r="W40" s="18"/>
      <c r="X40" s="18"/>
      <c r="Y40" s="18"/>
    </row>
    <row r="41" spans="1:25" s="20" customFormat="1" ht="11.25" x14ac:dyDescent="0.2">
      <c r="A41" s="28"/>
      <c r="B41" s="136"/>
      <c r="C41" s="132"/>
      <c r="D41" s="132"/>
      <c r="E41" s="132"/>
      <c r="F41" s="132"/>
      <c r="G41" s="137"/>
      <c r="H41" s="134"/>
      <c r="I41" s="132"/>
      <c r="J41" s="135"/>
      <c r="K41" s="30"/>
      <c r="L41" s="70"/>
      <c r="M41" s="7" t="str">
        <f>[1]PSEUDO_COMPONENTS!I5</f>
        <v/>
      </c>
      <c r="O41" s="151"/>
      <c r="P41" s="77"/>
      <c r="Q41" s="77"/>
      <c r="R41" s="77"/>
      <c r="S41" s="18"/>
      <c r="T41" s="18"/>
      <c r="U41" s="79"/>
      <c r="V41" s="58"/>
      <c r="W41" s="18"/>
      <c r="X41" s="78"/>
      <c r="Y41" s="18"/>
    </row>
    <row r="42" spans="1:25" s="20" customFormat="1" ht="11.25" x14ac:dyDescent="0.2">
      <c r="A42" s="28"/>
      <c r="B42" s="132"/>
      <c r="C42" s="132"/>
      <c r="D42" s="132"/>
      <c r="E42" s="132"/>
      <c r="F42" s="133"/>
      <c r="G42" s="132"/>
      <c r="H42" s="134"/>
      <c r="I42" s="132"/>
      <c r="J42" s="132"/>
      <c r="K42" s="30"/>
      <c r="L42" s="18"/>
      <c r="M42" s="7" t="str">
        <f>[1]PSEUDO_COMPONENTS!I6</f>
        <v/>
      </c>
      <c r="O42" s="151"/>
      <c r="P42" s="77"/>
      <c r="Q42" s="77"/>
      <c r="R42" s="77"/>
      <c r="S42" s="18"/>
      <c r="T42" s="18"/>
      <c r="U42" s="79"/>
      <c r="V42" s="58"/>
      <c r="W42" s="18"/>
      <c r="X42" s="78"/>
      <c r="Y42" s="18"/>
    </row>
    <row r="43" spans="1:25" s="20" customFormat="1" ht="11.25" x14ac:dyDescent="0.2">
      <c r="A43" s="28"/>
      <c r="B43" s="138"/>
      <c r="C43" s="132"/>
      <c r="D43" s="132"/>
      <c r="E43" s="132"/>
      <c r="F43" s="139"/>
      <c r="G43" s="134"/>
      <c r="H43" s="133"/>
      <c r="I43" s="140"/>
      <c r="J43" s="134"/>
      <c r="K43" s="30"/>
      <c r="L43" s="18"/>
      <c r="M43" s="7" t="str">
        <f>[1]PSEUDO_COMPONENTS!I7</f>
        <v/>
      </c>
      <c r="O43" s="151"/>
      <c r="P43" s="77"/>
      <c r="Q43" s="77"/>
      <c r="R43" s="77"/>
      <c r="S43" s="18"/>
      <c r="T43" s="18"/>
      <c r="U43" s="18"/>
      <c r="V43" s="58"/>
      <c r="W43" s="18"/>
      <c r="X43" s="18"/>
      <c r="Y43" s="18"/>
    </row>
    <row r="44" spans="1:25" s="20" customFormat="1" ht="11.25" x14ac:dyDescent="0.2">
      <c r="A44" s="28"/>
      <c r="B44" s="138"/>
      <c r="C44" s="136"/>
      <c r="D44" s="136"/>
      <c r="E44" s="136"/>
      <c r="F44" s="136"/>
      <c r="G44" s="141"/>
      <c r="H44" s="132"/>
      <c r="I44" s="142"/>
      <c r="J44" s="132"/>
      <c r="K44" s="30"/>
      <c r="L44" s="18"/>
      <c r="M44" s="7" t="str">
        <f>[1]PSEUDO_COMPONENTS!I8</f>
        <v/>
      </c>
      <c r="O44" s="151"/>
      <c r="P44" s="77"/>
      <c r="Q44" s="77"/>
      <c r="R44" s="77"/>
      <c r="S44" s="18"/>
      <c r="T44" s="58"/>
      <c r="U44" s="18"/>
      <c r="V44" s="18"/>
      <c r="W44" s="18"/>
      <c r="X44" s="18"/>
      <c r="Y44" s="18"/>
    </row>
    <row r="45" spans="1:25" s="20" customFormat="1" ht="11.25" x14ac:dyDescent="0.2">
      <c r="A45" s="28"/>
      <c r="B45" s="132"/>
      <c r="C45" s="132"/>
      <c r="D45" s="132"/>
      <c r="E45" s="132"/>
      <c r="F45" s="132"/>
      <c r="G45" s="132"/>
      <c r="H45" s="132"/>
      <c r="I45" s="132"/>
      <c r="J45" s="132"/>
      <c r="K45" s="30"/>
      <c r="L45" s="18"/>
      <c r="M45" s="7" t="str">
        <f>[1]PSEUDO_COMPONENTS!I9</f>
        <v/>
      </c>
      <c r="O45" s="151"/>
      <c r="P45" s="77"/>
      <c r="Q45" s="77"/>
      <c r="R45" s="77"/>
      <c r="S45" s="18"/>
      <c r="T45" s="18"/>
      <c r="U45" s="59"/>
      <c r="V45" s="58"/>
      <c r="W45" s="59"/>
      <c r="X45" s="18"/>
      <c r="Y45" s="18"/>
    </row>
    <row r="46" spans="1:25" s="20" customFormat="1" ht="11.25" x14ac:dyDescent="0.2">
      <c r="A46" s="28"/>
      <c r="B46" s="136"/>
      <c r="C46" s="132"/>
      <c r="D46" s="132"/>
      <c r="E46" s="132"/>
      <c r="F46" s="132"/>
      <c r="G46" s="132"/>
      <c r="H46" s="143"/>
      <c r="I46" s="144"/>
      <c r="J46" s="132"/>
      <c r="K46" s="30"/>
      <c r="L46" s="18"/>
      <c r="M46" s="7" t="str">
        <f>[1]PSEUDO_COMPONENTS!I10</f>
        <v/>
      </c>
      <c r="O46" s="151"/>
      <c r="P46" s="82"/>
      <c r="Q46" s="82"/>
      <c r="R46" s="82"/>
      <c r="S46" s="18"/>
      <c r="T46" s="18"/>
      <c r="U46" s="18"/>
      <c r="V46" s="18"/>
      <c r="W46" s="18"/>
      <c r="X46" s="18"/>
      <c r="Y46" s="18"/>
    </row>
    <row r="47" spans="1:25" s="20" customFormat="1" ht="11.25" x14ac:dyDescent="0.2">
      <c r="A47" s="28"/>
      <c r="B47" s="132"/>
      <c r="C47" s="136"/>
      <c r="D47" s="133"/>
      <c r="E47" s="145"/>
      <c r="F47" s="145"/>
      <c r="G47" s="132"/>
      <c r="H47" s="132"/>
      <c r="I47" s="143"/>
      <c r="J47" s="132"/>
      <c r="K47" s="30"/>
      <c r="L47" s="18"/>
      <c r="M47" s="7" t="str">
        <f>[1]PSEUDO_COMPONENTS!I11</f>
        <v/>
      </c>
      <c r="O47" s="151"/>
      <c r="P47" s="58"/>
      <c r="Q47" s="18"/>
      <c r="R47" s="18"/>
      <c r="S47" s="18"/>
      <c r="T47" s="18"/>
      <c r="U47" s="73"/>
      <c r="V47" s="62"/>
      <c r="W47" s="81"/>
      <c r="X47" s="18"/>
      <c r="Y47" s="18"/>
    </row>
    <row r="48" spans="1:25" s="20" customFormat="1" ht="11.25" x14ac:dyDescent="0.2">
      <c r="A48" s="28"/>
      <c r="B48" s="132"/>
      <c r="C48" s="132"/>
      <c r="D48" s="133"/>
      <c r="E48" s="145"/>
      <c r="F48" s="139"/>
      <c r="G48" s="134"/>
      <c r="H48" s="134"/>
      <c r="I48" s="142"/>
      <c r="J48" s="134"/>
      <c r="K48" s="63"/>
      <c r="L48" s="18"/>
      <c r="M48" s="7" t="str">
        <f>[1]PSEUDO_COMPONENTS!I12</f>
        <v/>
      </c>
      <c r="O48" s="148"/>
      <c r="P48" s="18"/>
      <c r="Q48" s="18"/>
      <c r="R48" s="18"/>
      <c r="S48" s="18"/>
      <c r="T48" s="18"/>
      <c r="U48" s="18"/>
      <c r="V48" s="18"/>
      <c r="W48" s="18"/>
      <c r="X48" s="18"/>
      <c r="Y48" s="18"/>
    </row>
    <row r="49" spans="1:25" s="20" customFormat="1" ht="11.25" x14ac:dyDescent="0.2">
      <c r="A49" s="28"/>
      <c r="B49" s="132"/>
      <c r="C49" s="136"/>
      <c r="D49" s="133"/>
      <c r="E49" s="145"/>
      <c r="F49" s="140"/>
      <c r="G49" s="134"/>
      <c r="H49" s="132"/>
      <c r="I49" s="146"/>
      <c r="J49" s="134"/>
      <c r="K49" s="63"/>
      <c r="L49" s="18"/>
      <c r="M49" s="7" t="str">
        <f>[1]PSEUDO_COMPONENTS!I13</f>
        <v/>
      </c>
      <c r="O49" s="148"/>
      <c r="P49" s="36"/>
      <c r="Q49" s="36"/>
      <c r="R49" s="36"/>
      <c r="S49" s="36"/>
      <c r="T49" s="36"/>
      <c r="U49" s="80"/>
      <c r="V49" s="18"/>
      <c r="W49" s="18"/>
      <c r="X49" s="83"/>
      <c r="Y49" s="58"/>
    </row>
    <row r="50" spans="1:25" s="20" customFormat="1" ht="11.25" x14ac:dyDescent="0.2">
      <c r="A50" s="28"/>
      <c r="B50" s="132"/>
      <c r="C50" s="132"/>
      <c r="D50" s="132"/>
      <c r="E50" s="133"/>
      <c r="F50" s="139"/>
      <c r="G50" s="134"/>
      <c r="H50" s="132"/>
      <c r="I50" s="139"/>
      <c r="J50" s="134"/>
      <c r="K50" s="63"/>
      <c r="L50" s="18"/>
      <c r="M50" s="7" t="str">
        <f>[1]PSEUDO_COMPONENTS!I14</f>
        <v/>
      </c>
      <c r="O50" s="148"/>
      <c r="P50" s="36"/>
      <c r="Q50" s="36"/>
      <c r="R50" s="36"/>
      <c r="S50" s="36"/>
      <c r="T50" s="36"/>
      <c r="U50" s="80"/>
      <c r="V50" s="18"/>
      <c r="W50" s="18"/>
      <c r="X50" s="83"/>
      <c r="Y50" s="58"/>
    </row>
    <row r="51" spans="1:25" s="20" customFormat="1" ht="11.25" x14ac:dyDescent="0.2">
      <c r="A51" s="28"/>
      <c r="B51" s="132"/>
      <c r="C51" s="132"/>
      <c r="D51" s="132"/>
      <c r="E51" s="132"/>
      <c r="F51" s="132"/>
      <c r="G51" s="132"/>
      <c r="H51" s="132"/>
      <c r="I51" s="132"/>
      <c r="J51" s="134"/>
      <c r="K51" s="63"/>
      <c r="L51" s="18"/>
      <c r="M51" s="7" t="str">
        <f>[1]PSEUDO_COMPONENTS!I15</f>
        <v/>
      </c>
      <c r="O51" s="148"/>
      <c r="P51" s="36"/>
      <c r="Q51" s="36"/>
      <c r="R51" s="36"/>
      <c r="S51" s="36"/>
      <c r="T51" s="36"/>
      <c r="U51" s="80"/>
      <c r="V51" s="18"/>
      <c r="W51" s="18"/>
      <c r="X51" s="83"/>
      <c r="Y51" s="58"/>
    </row>
    <row r="52" spans="1:25" s="20" customFormat="1" ht="11.25" x14ac:dyDescent="0.2">
      <c r="A52" s="28"/>
      <c r="B52" s="136"/>
      <c r="C52" s="132"/>
      <c r="D52" s="132"/>
      <c r="E52" s="132"/>
      <c r="F52" s="132"/>
      <c r="G52" s="132"/>
      <c r="H52" s="132"/>
      <c r="I52" s="132"/>
      <c r="J52" s="134"/>
      <c r="K52" s="63"/>
      <c r="L52" s="18"/>
      <c r="M52" s="7" t="str">
        <f>[1]PSEUDO_COMPONENTS!I16</f>
        <v/>
      </c>
      <c r="O52" s="148"/>
      <c r="P52" s="36"/>
      <c r="Q52" s="36"/>
      <c r="R52" s="36"/>
      <c r="S52" s="36"/>
      <c r="T52" s="36"/>
      <c r="U52" s="80"/>
      <c r="V52" s="18"/>
      <c r="W52" s="18"/>
      <c r="X52" s="83"/>
      <c r="Y52" s="58"/>
    </row>
    <row r="53" spans="1:25" s="20" customFormat="1" ht="11.25" x14ac:dyDescent="0.2">
      <c r="A53" s="28"/>
      <c r="B53" s="132"/>
      <c r="C53" s="132"/>
      <c r="D53" s="132"/>
      <c r="E53" s="132"/>
      <c r="F53" s="147"/>
      <c r="G53" s="132"/>
      <c r="H53" s="132"/>
      <c r="I53" s="132"/>
      <c r="J53" s="134"/>
      <c r="K53" s="63"/>
      <c r="L53" s="84"/>
      <c r="M53" s="7" t="str">
        <f>[1]PSEUDO_COMPONENTS!I17</f>
        <v/>
      </c>
      <c r="O53" s="148"/>
      <c r="P53" s="36"/>
      <c r="Q53" s="36"/>
      <c r="R53" s="36"/>
      <c r="S53" s="36"/>
      <c r="T53" s="36"/>
      <c r="U53" s="80"/>
      <c r="V53" s="18"/>
      <c r="W53" s="18"/>
      <c r="X53" s="83"/>
      <c r="Y53" s="58"/>
    </row>
    <row r="54" spans="1:25" s="20" customFormat="1" ht="11.25" x14ac:dyDescent="0.2">
      <c r="A54" s="28"/>
      <c r="B54" s="18"/>
      <c r="C54" s="18"/>
      <c r="D54" s="18"/>
      <c r="E54" s="18"/>
      <c r="G54" s="18"/>
      <c r="H54" s="18"/>
      <c r="I54" s="18"/>
      <c r="J54" s="18"/>
      <c r="K54" s="30"/>
      <c r="L54" s="85"/>
      <c r="M54" s="7" t="str">
        <f>[1]PSEUDO_COMPONENTS!I18</f>
        <v/>
      </c>
      <c r="O54" s="148"/>
      <c r="P54" s="36"/>
      <c r="Q54" s="36"/>
      <c r="R54" s="36"/>
      <c r="S54" s="36"/>
      <c r="T54" s="36"/>
      <c r="U54" s="80"/>
      <c r="V54" s="18"/>
      <c r="W54" s="18"/>
      <c r="X54" s="83"/>
      <c r="Y54" s="58"/>
    </row>
    <row r="55" spans="1:25" s="20" customFormat="1" ht="11.25" x14ac:dyDescent="0.2">
      <c r="A55" s="28"/>
      <c r="B55" s="18"/>
      <c r="C55" s="18"/>
      <c r="D55" s="18"/>
      <c r="E55" s="18"/>
      <c r="G55" s="18"/>
      <c r="H55" s="18"/>
      <c r="I55" s="18"/>
      <c r="J55" s="18"/>
      <c r="K55" s="30"/>
      <c r="L55" s="85"/>
      <c r="M55" s="7" t="str">
        <f>[1]PSEUDO_COMPONENTS!I19</f>
        <v/>
      </c>
      <c r="O55" s="148"/>
      <c r="P55" s="36"/>
      <c r="Q55" s="36"/>
      <c r="R55" s="36"/>
      <c r="S55" s="36"/>
      <c r="T55" s="36"/>
      <c r="U55" s="80"/>
      <c r="V55" s="18"/>
      <c r="W55" s="18"/>
      <c r="X55" s="83"/>
      <c r="Y55" s="58"/>
    </row>
    <row r="56" spans="1:25" s="20" customFormat="1" ht="11.25" x14ac:dyDescent="0.2">
      <c r="A56" s="28"/>
      <c r="B56" s="86"/>
      <c r="C56" s="18"/>
      <c r="D56" s="18"/>
      <c r="E56" s="18"/>
      <c r="G56" s="18"/>
      <c r="H56" s="18"/>
      <c r="I56" s="18"/>
      <c r="J56" s="18"/>
      <c r="K56" s="30"/>
      <c r="L56" s="85"/>
      <c r="M56" s="7" t="str">
        <f>[1]PSEUDO_COMPONENTS!I20</f>
        <v/>
      </c>
      <c r="O56" s="148"/>
      <c r="P56" s="36"/>
      <c r="Q56" s="36"/>
      <c r="R56" s="36"/>
      <c r="S56" s="36"/>
      <c r="T56" s="36"/>
      <c r="U56" s="80"/>
      <c r="V56" s="18"/>
      <c r="W56" s="18"/>
      <c r="X56" s="83"/>
      <c r="Y56" s="58"/>
    </row>
    <row r="57" spans="1:25" s="20" customFormat="1" ht="11.25" x14ac:dyDescent="0.2">
      <c r="A57" s="28"/>
      <c r="B57" s="86"/>
      <c r="C57" s="18"/>
      <c r="D57" s="18"/>
      <c r="E57" s="18"/>
      <c r="G57" s="18"/>
      <c r="H57" s="18"/>
      <c r="I57" s="18"/>
      <c r="J57" s="18"/>
      <c r="K57" s="30"/>
      <c r="L57" s="85"/>
      <c r="M57" s="7"/>
      <c r="O57" s="148"/>
      <c r="P57" s="36"/>
      <c r="Q57" s="36"/>
      <c r="R57" s="36"/>
      <c r="S57" s="36"/>
      <c r="T57" s="36"/>
      <c r="U57" s="80"/>
      <c r="V57" s="18"/>
      <c r="W57" s="18"/>
      <c r="X57" s="83"/>
      <c r="Y57" s="58"/>
    </row>
    <row r="58" spans="1:25" s="20" customFormat="1" ht="11.25" x14ac:dyDescent="0.2">
      <c r="A58" s="28"/>
      <c r="B58" s="86" t="str">
        <f>IF(O86&gt;0,"Output has been changed, output should not be changed manually.","")</f>
        <v/>
      </c>
      <c r="C58" s="18"/>
      <c r="D58" s="18"/>
      <c r="E58" s="18"/>
      <c r="G58" s="18"/>
      <c r="H58" s="18"/>
      <c r="I58" s="18"/>
      <c r="J58" s="18"/>
      <c r="K58" s="30"/>
      <c r="L58" s="85"/>
      <c r="M58" s="7" t="str">
        <f>[1]PSEUDO_COMPONENTS!I21</f>
        <v/>
      </c>
      <c r="O58" s="148"/>
      <c r="P58" s="36"/>
      <c r="Q58" s="36"/>
      <c r="R58" s="36"/>
      <c r="S58" s="36"/>
      <c r="T58" s="36"/>
      <c r="U58" s="80"/>
      <c r="V58" s="18"/>
      <c r="W58" s="18"/>
      <c r="X58" s="83"/>
      <c r="Y58" s="58"/>
    </row>
    <row r="59" spans="1:25" s="20" customFormat="1" ht="11.25" x14ac:dyDescent="0.2">
      <c r="A59" s="28"/>
      <c r="B59" s="86"/>
      <c r="C59" s="18"/>
      <c r="D59" s="18"/>
      <c r="E59" s="18"/>
      <c r="G59" s="18"/>
      <c r="H59" s="18"/>
      <c r="I59" s="18"/>
      <c r="J59" s="18"/>
      <c r="K59" s="30"/>
      <c r="L59" s="85"/>
      <c r="M59" s="7"/>
      <c r="N59" s="148"/>
      <c r="O59" s="62"/>
      <c r="P59" s="36"/>
      <c r="Q59" s="36"/>
      <c r="R59" s="36"/>
      <c r="S59" s="36"/>
      <c r="T59" s="36"/>
      <c r="U59" s="80"/>
      <c r="V59" s="18"/>
      <c r="W59" s="18"/>
      <c r="X59" s="83"/>
      <c r="Y59" s="58"/>
    </row>
    <row r="60" spans="1:25" s="20" customFormat="1" ht="11.25" x14ac:dyDescent="0.2">
      <c r="A60" s="28"/>
      <c r="B60" s="86"/>
      <c r="C60" s="18"/>
      <c r="D60" s="18"/>
      <c r="E60" s="18"/>
      <c r="G60" s="18"/>
      <c r="H60" s="18"/>
      <c r="I60" s="18"/>
      <c r="J60" s="18"/>
      <c r="K60" s="30"/>
      <c r="L60" s="85"/>
      <c r="M60" s="7"/>
      <c r="N60" s="148"/>
      <c r="O60" s="62"/>
      <c r="P60" s="36"/>
      <c r="Q60" s="36"/>
      <c r="R60" s="36"/>
      <c r="S60" s="36"/>
      <c r="T60" s="36"/>
      <c r="U60" s="80"/>
      <c r="V60" s="18"/>
      <c r="W60" s="18"/>
      <c r="X60" s="83"/>
      <c r="Y60" s="58"/>
    </row>
    <row r="61" spans="1:25" s="20" customFormat="1" ht="11.25" x14ac:dyDescent="0.2">
      <c r="A61" s="28"/>
      <c r="B61" s="86"/>
      <c r="C61" s="18"/>
      <c r="D61" s="18"/>
      <c r="E61" s="18"/>
      <c r="G61" s="18"/>
      <c r="H61" s="18"/>
      <c r="I61" s="18"/>
      <c r="J61" s="18"/>
      <c r="K61" s="30"/>
      <c r="L61" s="85"/>
      <c r="M61" s="7"/>
      <c r="N61" s="148"/>
      <c r="O61" s="62"/>
      <c r="P61" s="36"/>
      <c r="Q61" s="36"/>
      <c r="R61" s="36"/>
      <c r="S61" s="36"/>
      <c r="T61" s="36"/>
      <c r="U61" s="80"/>
      <c r="V61" s="18"/>
      <c r="W61" s="18"/>
      <c r="X61" s="83"/>
      <c r="Y61" s="58"/>
    </row>
    <row r="62" spans="1:25" s="20" customFormat="1" ht="11.25" x14ac:dyDescent="0.2">
      <c r="A62" s="28"/>
      <c r="B62" s="86"/>
      <c r="C62" s="18"/>
      <c r="D62" s="18"/>
      <c r="E62" s="18"/>
      <c r="G62" s="18"/>
      <c r="H62" s="18"/>
      <c r="I62" s="18"/>
      <c r="J62" s="18"/>
      <c r="K62" s="30"/>
      <c r="L62" s="85"/>
      <c r="M62" s="7"/>
      <c r="N62" s="148"/>
      <c r="O62" s="62"/>
      <c r="P62" s="36"/>
      <c r="Q62" s="36"/>
      <c r="R62" s="36"/>
      <c r="S62" s="36"/>
      <c r="T62" s="36"/>
      <c r="U62" s="80"/>
      <c r="V62" s="18"/>
      <c r="W62" s="18"/>
      <c r="X62" s="83"/>
      <c r="Y62" s="58"/>
    </row>
    <row r="63" spans="1:25" s="20" customFormat="1" ht="11.25" x14ac:dyDescent="0.2">
      <c r="A63" s="28"/>
      <c r="B63" s="86"/>
      <c r="C63" s="18"/>
      <c r="D63" s="18"/>
      <c r="E63" s="18"/>
      <c r="G63" s="18"/>
      <c r="H63" s="18"/>
      <c r="I63" s="18"/>
      <c r="J63" s="18"/>
      <c r="K63" s="30"/>
      <c r="L63" s="85"/>
      <c r="M63" s="7"/>
      <c r="N63" s="148"/>
      <c r="O63" s="62"/>
      <c r="P63" s="36"/>
      <c r="Q63" s="36"/>
      <c r="R63" s="36"/>
      <c r="S63" s="36"/>
      <c r="T63" s="36"/>
      <c r="U63" s="80"/>
      <c r="V63" s="18"/>
      <c r="W63" s="18"/>
      <c r="X63" s="83"/>
      <c r="Y63" s="58"/>
    </row>
    <row r="64" spans="1:25" s="20" customFormat="1" ht="11.25" x14ac:dyDescent="0.2">
      <c r="A64" s="125"/>
      <c r="B64" s="126"/>
      <c r="C64" s="126"/>
      <c r="D64" s="126"/>
      <c r="E64" s="126"/>
      <c r="F64" s="126"/>
      <c r="G64" s="126"/>
      <c r="H64" s="127"/>
      <c r="I64" s="126"/>
      <c r="J64" s="126"/>
      <c r="K64" s="128"/>
      <c r="L64" s="85"/>
      <c r="M64" s="85"/>
      <c r="N64" s="88"/>
      <c r="O64" s="62"/>
      <c r="P64" s="36"/>
      <c r="Q64" s="36"/>
      <c r="R64" s="36"/>
      <c r="S64" s="36"/>
      <c r="T64" s="36"/>
      <c r="U64" s="80"/>
      <c r="V64" s="18"/>
      <c r="W64" s="18"/>
      <c r="X64" s="83"/>
      <c r="Y64" s="58"/>
    </row>
    <row r="65" spans="1:20" s="90" customFormat="1" ht="11.25" x14ac:dyDescent="0.2">
      <c r="A65" s="91"/>
      <c r="B65" s="92"/>
      <c r="C65" s="92"/>
      <c r="D65" s="92"/>
      <c r="E65" s="92"/>
      <c r="F65" s="92"/>
      <c r="G65" s="92"/>
      <c r="H65" s="92"/>
      <c r="I65" s="92"/>
      <c r="J65" s="92"/>
      <c r="K65" s="93"/>
      <c r="L65" s="94"/>
      <c r="M65" s="94"/>
      <c r="N65" s="94"/>
      <c r="O65" s="94"/>
      <c r="P65" s="94"/>
      <c r="Q65" s="94"/>
      <c r="R65" s="94"/>
      <c r="S65" s="94"/>
      <c r="T65" s="94"/>
    </row>
    <row r="66" spans="1:20" s="20" customFormat="1" ht="11.25" x14ac:dyDescent="0.2">
      <c r="A66" s="91"/>
      <c r="C66" s="95"/>
      <c r="D66" s="96"/>
      <c r="E66" s="95"/>
      <c r="F66" s="95"/>
      <c r="G66" s="95"/>
      <c r="H66" s="95"/>
      <c r="I66" s="95"/>
      <c r="J66" s="95"/>
      <c r="K66" s="93"/>
      <c r="L66" s="18"/>
      <c r="N66" s="18"/>
      <c r="O66" s="18"/>
      <c r="P66" s="18"/>
      <c r="Q66" s="18"/>
      <c r="R66" s="18"/>
      <c r="S66" s="18"/>
      <c r="T66" s="18"/>
    </row>
    <row r="67" spans="1:20" s="20" customFormat="1" ht="11.25" x14ac:dyDescent="0.2">
      <c r="A67" s="91"/>
      <c r="B67" s="95"/>
      <c r="C67" s="95"/>
      <c r="D67" s="95"/>
      <c r="E67" s="95"/>
      <c r="F67" s="95"/>
      <c r="G67" s="95"/>
      <c r="H67" s="95"/>
      <c r="I67" s="95"/>
      <c r="J67" s="95"/>
      <c r="K67" s="93"/>
      <c r="L67" s="18"/>
      <c r="M67" s="18"/>
      <c r="N67" s="18"/>
      <c r="O67" s="18"/>
      <c r="P67" s="18"/>
      <c r="Q67" s="18"/>
      <c r="R67" s="18"/>
      <c r="S67" s="18"/>
      <c r="T67" s="18"/>
    </row>
    <row r="68" spans="1:20" s="20" customFormat="1" ht="11.25" x14ac:dyDescent="0.2">
      <c r="A68" s="91"/>
      <c r="C68" s="95"/>
      <c r="D68" s="95"/>
      <c r="E68" s="95"/>
      <c r="F68" s="97"/>
      <c r="G68" s="95"/>
      <c r="H68" s="95"/>
      <c r="I68" s="95"/>
      <c r="J68" s="95"/>
      <c r="K68" s="93"/>
      <c r="L68" s="18"/>
      <c r="M68" s="18"/>
      <c r="N68" s="18"/>
      <c r="O68" s="98"/>
      <c r="P68" s="18"/>
      <c r="Q68" s="18"/>
      <c r="R68" s="18"/>
      <c r="S68" s="18"/>
      <c r="T68" s="18"/>
    </row>
    <row r="69" spans="1:20" s="20" customFormat="1" ht="11.25" x14ac:dyDescent="0.2">
      <c r="A69" s="91"/>
      <c r="B69" s="95"/>
      <c r="C69" s="95"/>
      <c r="D69" s="95"/>
      <c r="E69" s="95"/>
      <c r="F69" s="95"/>
      <c r="G69" s="95"/>
      <c r="H69" s="95"/>
      <c r="I69" s="95"/>
      <c r="J69" s="95"/>
      <c r="K69" s="93"/>
      <c r="L69" s="18"/>
      <c r="M69" s="18"/>
      <c r="N69" s="18"/>
      <c r="O69" s="98"/>
      <c r="P69" s="18"/>
      <c r="Q69" s="18"/>
      <c r="R69" s="18"/>
      <c r="S69" s="18"/>
      <c r="T69" s="18"/>
    </row>
    <row r="70" spans="1:20" s="20" customFormat="1" ht="11.25" x14ac:dyDescent="0.2">
      <c r="A70" s="99"/>
      <c r="B70" s="95"/>
      <c r="C70" s="95"/>
      <c r="D70" s="7"/>
      <c r="E70" s="95"/>
      <c r="F70" s="100"/>
      <c r="G70" s="18"/>
      <c r="H70" s="18"/>
      <c r="I70" s="18"/>
      <c r="J70" s="95"/>
      <c r="K70" s="101"/>
      <c r="L70" s="18"/>
      <c r="M70" s="18"/>
      <c r="N70" s="18"/>
      <c r="O70" s="98"/>
      <c r="P70" s="18"/>
      <c r="Q70" s="18"/>
      <c r="R70" s="18"/>
      <c r="S70" s="18"/>
      <c r="T70" s="18"/>
    </row>
    <row r="71" spans="1:20" s="20" customFormat="1" ht="11.25" x14ac:dyDescent="0.2">
      <c r="A71" s="99"/>
      <c r="B71" s="95"/>
      <c r="C71" s="95"/>
      <c r="D71" s="7"/>
      <c r="E71" s="95"/>
      <c r="F71" s="100"/>
      <c r="G71" s="18"/>
      <c r="H71" s="18"/>
      <c r="I71" s="18"/>
      <c r="J71" s="95"/>
      <c r="K71" s="101"/>
      <c r="L71" s="18"/>
      <c r="M71" s="18"/>
      <c r="N71" s="18"/>
      <c r="O71" s="98"/>
      <c r="P71" s="18"/>
      <c r="Q71" s="18"/>
      <c r="R71" s="18"/>
      <c r="S71" s="18"/>
      <c r="T71" s="18"/>
    </row>
    <row r="72" spans="1:20" s="20" customFormat="1" ht="10.5" customHeight="1" x14ac:dyDescent="0.2">
      <c r="A72" s="99"/>
      <c r="B72" s="92"/>
      <c r="C72" s="18"/>
      <c r="D72" s="18"/>
      <c r="E72" s="18"/>
      <c r="F72" s="18"/>
      <c r="G72" s="18"/>
      <c r="H72" s="18"/>
      <c r="I72" s="18"/>
      <c r="J72" s="92"/>
      <c r="K72" s="93"/>
      <c r="L72" s="18"/>
      <c r="M72" s="18"/>
      <c r="N72" s="18"/>
      <c r="O72" s="98"/>
      <c r="P72" s="18"/>
      <c r="Q72" s="18"/>
      <c r="R72" s="18"/>
      <c r="S72" s="18"/>
      <c r="T72" s="18"/>
    </row>
    <row r="73" spans="1:20" s="20" customFormat="1" ht="11.25" x14ac:dyDescent="0.2">
      <c r="A73" s="99"/>
      <c r="B73" s="92"/>
      <c r="C73" s="97"/>
      <c r="D73" s="97"/>
      <c r="E73" s="18"/>
      <c r="F73" s="193"/>
      <c r="G73" s="193"/>
      <c r="H73" s="193"/>
      <c r="I73" s="193"/>
      <c r="J73" s="92"/>
      <c r="K73" s="93"/>
      <c r="L73" s="18"/>
      <c r="M73" s="18"/>
      <c r="N73" s="18"/>
      <c r="O73" s="98"/>
      <c r="P73" s="18"/>
      <c r="Q73" s="18"/>
      <c r="R73" s="18"/>
      <c r="S73" s="18"/>
      <c r="T73" s="18"/>
    </row>
    <row r="74" spans="1:20" s="20" customFormat="1" ht="10.5" customHeight="1" x14ac:dyDescent="0.2">
      <c r="A74" s="99"/>
      <c r="B74" s="92"/>
      <c r="C74" s="97"/>
      <c r="D74" s="97"/>
      <c r="E74" s="18"/>
      <c r="F74" s="97"/>
      <c r="G74" s="97"/>
      <c r="H74" s="97"/>
      <c r="I74" s="97"/>
      <c r="J74" s="92"/>
      <c r="K74" s="93"/>
      <c r="L74" s="18"/>
      <c r="M74" s="18"/>
      <c r="N74" s="18"/>
      <c r="O74" s="98"/>
      <c r="P74" s="18"/>
      <c r="Q74" s="18"/>
      <c r="R74" s="18"/>
      <c r="S74" s="18"/>
      <c r="T74" s="18"/>
    </row>
    <row r="75" spans="1:20" s="20" customFormat="1" ht="11.25" x14ac:dyDescent="0.2">
      <c r="A75" s="99"/>
      <c r="B75" s="92"/>
      <c r="C75" s="7"/>
      <c r="D75" s="18"/>
      <c r="E75" s="18"/>
      <c r="F75" s="102"/>
      <c r="G75" s="102"/>
      <c r="H75" s="102"/>
      <c r="I75" s="102"/>
      <c r="J75" s="92"/>
      <c r="K75" s="93"/>
      <c r="L75" s="18"/>
      <c r="M75" s="18"/>
      <c r="N75" s="18"/>
      <c r="O75" s="98"/>
      <c r="P75" s="18"/>
      <c r="Q75" s="18"/>
      <c r="R75" s="18"/>
      <c r="S75" s="18"/>
      <c r="T75" s="18"/>
    </row>
    <row r="76" spans="1:20" s="20" customFormat="1" ht="11.25" x14ac:dyDescent="0.2">
      <c r="A76" s="99"/>
      <c r="B76" s="92"/>
      <c r="C76" s="7"/>
      <c r="D76" s="18"/>
      <c r="E76" s="18"/>
      <c r="F76" s="102"/>
      <c r="G76" s="102"/>
      <c r="H76" s="102"/>
      <c r="I76" s="102"/>
      <c r="J76" s="92"/>
      <c r="K76" s="93"/>
      <c r="L76" s="18"/>
      <c r="M76" s="18"/>
      <c r="N76" s="18"/>
      <c r="O76" s="98"/>
      <c r="P76" s="18"/>
      <c r="Q76" s="18"/>
      <c r="R76" s="18"/>
      <c r="S76" s="18"/>
      <c r="T76" s="18"/>
    </row>
    <row r="77" spans="1:20" s="20" customFormat="1" ht="11.25" x14ac:dyDescent="0.2">
      <c r="A77" s="99"/>
      <c r="B77" s="92"/>
      <c r="C77" s="7"/>
      <c r="D77" s="18"/>
      <c r="E77" s="18"/>
      <c r="F77" s="102"/>
      <c r="G77" s="102"/>
      <c r="H77" s="102"/>
      <c r="I77" s="102"/>
      <c r="J77" s="92"/>
      <c r="K77" s="93"/>
      <c r="L77" s="18"/>
      <c r="M77" s="18"/>
      <c r="N77" s="18"/>
      <c r="O77" s="98"/>
      <c r="P77" s="18"/>
      <c r="Q77" s="18"/>
      <c r="R77" s="18"/>
      <c r="S77" s="18"/>
      <c r="T77" s="18"/>
    </row>
    <row r="78" spans="1:20" s="20" customFormat="1" ht="11.25" x14ac:dyDescent="0.2">
      <c r="A78" s="99"/>
      <c r="B78" s="92"/>
      <c r="C78" s="7"/>
      <c r="D78" s="18"/>
      <c r="E78" s="18"/>
      <c r="F78" s="102"/>
      <c r="G78" s="102"/>
      <c r="H78" s="102"/>
      <c r="I78" s="102"/>
      <c r="J78" s="92"/>
      <c r="K78" s="93"/>
      <c r="L78" s="18"/>
      <c r="M78" s="18"/>
      <c r="N78" s="18"/>
      <c r="O78" s="98"/>
      <c r="P78" s="18"/>
      <c r="Q78" s="18"/>
      <c r="R78" s="18"/>
      <c r="S78" s="18"/>
      <c r="T78" s="18"/>
    </row>
    <row r="79" spans="1:20" s="20" customFormat="1" ht="11.25" x14ac:dyDescent="0.2">
      <c r="A79" s="99"/>
      <c r="B79" s="92"/>
      <c r="C79" s="7"/>
      <c r="D79" s="18"/>
      <c r="E79" s="18"/>
      <c r="F79" s="102"/>
      <c r="G79" s="102"/>
      <c r="H79" s="102"/>
      <c r="I79" s="102"/>
      <c r="J79" s="92"/>
      <c r="K79" s="93"/>
      <c r="L79" s="18"/>
      <c r="M79" s="18"/>
      <c r="N79" s="18"/>
      <c r="O79" s="98"/>
      <c r="P79" s="18"/>
      <c r="Q79" s="18"/>
      <c r="R79" s="18"/>
      <c r="S79" s="18"/>
      <c r="T79" s="18"/>
    </row>
    <row r="80" spans="1:20" s="20" customFormat="1" ht="11.25" x14ac:dyDescent="0.2">
      <c r="A80" s="99"/>
      <c r="B80" s="92"/>
      <c r="C80" s="7"/>
      <c r="D80" s="18"/>
      <c r="E80" s="18"/>
      <c r="F80" s="102"/>
      <c r="G80" s="102"/>
      <c r="H80" s="102"/>
      <c r="I80" s="102"/>
      <c r="J80" s="92"/>
      <c r="K80" s="93"/>
      <c r="L80" s="18"/>
      <c r="M80" s="18"/>
      <c r="N80" s="18"/>
      <c r="O80" s="98"/>
      <c r="P80" s="18"/>
      <c r="Q80" s="18"/>
      <c r="R80" s="18"/>
      <c r="S80" s="18"/>
      <c r="T80" s="18"/>
    </row>
    <row r="81" spans="1:20" s="20" customFormat="1" ht="11.25" x14ac:dyDescent="0.2">
      <c r="A81" s="99"/>
      <c r="B81" s="92"/>
      <c r="C81" s="7"/>
      <c r="D81" s="18"/>
      <c r="E81" s="18"/>
      <c r="F81" s="102"/>
      <c r="G81" s="102"/>
      <c r="H81" s="102"/>
      <c r="I81" s="102"/>
      <c r="J81" s="92"/>
      <c r="K81" s="93"/>
      <c r="L81" s="18"/>
      <c r="M81" s="18"/>
      <c r="N81" s="18"/>
      <c r="O81" s="98"/>
      <c r="P81" s="18"/>
      <c r="Q81" s="18"/>
      <c r="R81" s="18"/>
      <c r="S81" s="18"/>
      <c r="T81" s="18"/>
    </row>
    <row r="82" spans="1:20" s="20" customFormat="1" ht="11.25" x14ac:dyDescent="0.2">
      <c r="A82" s="99"/>
      <c r="B82" s="92"/>
      <c r="C82" s="7"/>
      <c r="D82" s="18"/>
      <c r="E82" s="18"/>
      <c r="F82" s="102"/>
      <c r="G82" s="102"/>
      <c r="H82" s="102"/>
      <c r="I82" s="102"/>
      <c r="J82" s="92"/>
      <c r="K82" s="93"/>
      <c r="L82" s="18"/>
      <c r="M82" s="18"/>
      <c r="N82" s="18"/>
      <c r="O82" s="98"/>
      <c r="P82" s="18"/>
      <c r="Q82" s="18"/>
      <c r="R82" s="18"/>
      <c r="S82" s="18"/>
      <c r="T82" s="18"/>
    </row>
    <row r="83" spans="1:20" s="20" customFormat="1" ht="11.25" x14ac:dyDescent="0.2">
      <c r="A83" s="99"/>
      <c r="B83" s="92"/>
      <c r="C83" s="7"/>
      <c r="D83" s="18"/>
      <c r="E83" s="18"/>
      <c r="F83" s="102"/>
      <c r="G83" s="102"/>
      <c r="H83" s="102"/>
      <c r="I83" s="102"/>
      <c r="J83" s="92"/>
      <c r="K83" s="93"/>
      <c r="L83" s="18"/>
      <c r="M83" s="18"/>
      <c r="N83" s="18"/>
      <c r="O83" s="98"/>
      <c r="P83" s="18"/>
      <c r="Q83" s="18"/>
      <c r="R83" s="18"/>
      <c r="S83" s="18"/>
      <c r="T83" s="18"/>
    </row>
    <row r="84" spans="1:20" s="20" customFormat="1" ht="11.25" x14ac:dyDescent="0.2">
      <c r="A84" s="99"/>
      <c r="B84" s="92"/>
      <c r="C84" s="7"/>
      <c r="D84" s="18"/>
      <c r="E84" s="18"/>
      <c r="F84" s="102"/>
      <c r="G84" s="102"/>
      <c r="H84" s="102"/>
      <c r="I84" s="102"/>
      <c r="J84" s="92"/>
      <c r="K84" s="93"/>
      <c r="L84" s="18"/>
      <c r="M84" s="18"/>
      <c r="N84" s="18"/>
      <c r="O84" s="98"/>
      <c r="P84" s="18"/>
      <c r="Q84" s="18"/>
      <c r="R84" s="18"/>
      <c r="S84" s="18"/>
      <c r="T84" s="18"/>
    </row>
    <row r="85" spans="1:20" s="20" customFormat="1" ht="11.25" x14ac:dyDescent="0.2">
      <c r="A85" s="99"/>
      <c r="B85" s="92"/>
      <c r="C85" s="7"/>
      <c r="D85" s="18"/>
      <c r="E85" s="18"/>
      <c r="F85" s="102"/>
      <c r="G85" s="102"/>
      <c r="H85" s="102"/>
      <c r="I85" s="102"/>
      <c r="J85" s="92"/>
      <c r="K85" s="93"/>
      <c r="L85" s="18"/>
      <c r="N85" s="18"/>
      <c r="O85" s="18"/>
      <c r="P85" s="18"/>
      <c r="Q85" s="18"/>
      <c r="R85" s="18"/>
      <c r="S85" s="18"/>
      <c r="T85" s="18"/>
    </row>
    <row r="86" spans="1:20" s="20" customFormat="1" ht="11.25" x14ac:dyDescent="0.2">
      <c r="A86" s="99"/>
      <c r="B86" s="92"/>
      <c r="C86" s="7"/>
      <c r="D86" s="18"/>
      <c r="E86" s="18"/>
      <c r="F86" s="102"/>
      <c r="G86" s="102"/>
      <c r="H86" s="102"/>
      <c r="I86" s="102"/>
      <c r="J86" s="92"/>
      <c r="K86" s="93"/>
      <c r="L86" s="18"/>
      <c r="M86" s="18"/>
      <c r="N86" s="18"/>
      <c r="O86" s="18"/>
      <c r="P86" s="18"/>
      <c r="Q86" s="18"/>
      <c r="R86" s="18"/>
      <c r="S86" s="18"/>
      <c r="T86" s="18"/>
    </row>
    <row r="87" spans="1:20" s="20" customFormat="1" ht="11.25" x14ac:dyDescent="0.2">
      <c r="A87" s="99"/>
      <c r="B87" s="92"/>
      <c r="C87" s="7"/>
      <c r="D87" s="18"/>
      <c r="E87" s="18"/>
      <c r="F87" s="102"/>
      <c r="G87" s="102"/>
      <c r="H87" s="102"/>
      <c r="I87" s="102"/>
      <c r="J87" s="92"/>
      <c r="K87" s="93"/>
      <c r="L87" s="18"/>
      <c r="M87" s="18"/>
      <c r="N87" s="18"/>
      <c r="O87" s="98"/>
      <c r="P87" s="18"/>
      <c r="Q87" s="18"/>
      <c r="R87" s="18"/>
      <c r="S87" s="18"/>
      <c r="T87" s="18"/>
    </row>
    <row r="88" spans="1:20" s="20" customFormat="1" ht="11.25" x14ac:dyDescent="0.2">
      <c r="A88" s="99"/>
      <c r="B88" s="92"/>
      <c r="C88" s="7"/>
      <c r="D88" s="18"/>
      <c r="E88" s="18"/>
      <c r="F88" s="102"/>
      <c r="G88" s="102"/>
      <c r="H88" s="102"/>
      <c r="I88" s="102"/>
      <c r="J88" s="92"/>
      <c r="K88" s="93"/>
      <c r="L88" s="18"/>
      <c r="M88" s="18"/>
      <c r="N88" s="18"/>
      <c r="O88" s="98"/>
      <c r="P88" s="18"/>
      <c r="Q88" s="18"/>
      <c r="R88" s="18"/>
      <c r="S88" s="18"/>
      <c r="T88" s="18"/>
    </row>
    <row r="89" spans="1:20" s="20" customFormat="1" ht="11.25" x14ac:dyDescent="0.2">
      <c r="A89" s="99"/>
      <c r="B89" s="92"/>
      <c r="C89" s="7"/>
      <c r="D89" s="7"/>
      <c r="E89" s="18"/>
      <c r="F89" s="102"/>
      <c r="G89" s="102"/>
      <c r="H89" s="102"/>
      <c r="I89" s="102"/>
      <c r="J89" s="92"/>
      <c r="K89" s="93"/>
      <c r="L89" s="18"/>
      <c r="M89" s="18"/>
      <c r="N89" s="18"/>
      <c r="O89" s="98"/>
      <c r="P89" s="18"/>
      <c r="Q89" s="18"/>
      <c r="R89" s="18"/>
      <c r="S89" s="18"/>
      <c r="T89" s="18"/>
    </row>
    <row r="90" spans="1:20" s="20" customFormat="1" ht="11.25" x14ac:dyDescent="0.2">
      <c r="A90" s="99"/>
      <c r="B90" s="92"/>
      <c r="C90" s="7"/>
      <c r="D90" s="18"/>
      <c r="E90" s="18"/>
      <c r="F90" s="102"/>
      <c r="G90" s="102"/>
      <c r="H90" s="102"/>
      <c r="I90" s="102"/>
      <c r="J90" s="92"/>
      <c r="K90" s="93"/>
      <c r="L90" s="18"/>
      <c r="M90" s="18"/>
      <c r="N90" s="18"/>
      <c r="O90" s="98"/>
      <c r="P90" s="18"/>
      <c r="Q90" s="18"/>
      <c r="R90" s="18"/>
      <c r="S90" s="18"/>
      <c r="T90" s="18"/>
    </row>
    <row r="91" spans="1:20" s="20" customFormat="1" ht="11.25" x14ac:dyDescent="0.2">
      <c r="A91" s="99"/>
      <c r="B91" s="92"/>
      <c r="C91" s="7"/>
      <c r="D91" s="18"/>
      <c r="E91" s="18"/>
      <c r="F91" s="103"/>
      <c r="G91" s="103"/>
      <c r="H91" s="103"/>
      <c r="I91" s="103"/>
      <c r="J91" s="92"/>
      <c r="K91" s="93"/>
      <c r="L91" s="18"/>
      <c r="M91" s="18"/>
      <c r="N91" s="18"/>
      <c r="O91" s="98"/>
      <c r="P91" s="18"/>
      <c r="Q91" s="18"/>
      <c r="R91" s="18"/>
      <c r="S91" s="18"/>
      <c r="T91" s="18"/>
    </row>
    <row r="92" spans="1:20" s="20" customFormat="1" ht="11.25" x14ac:dyDescent="0.2">
      <c r="A92" s="99"/>
      <c r="B92" s="92"/>
      <c r="C92" s="7"/>
      <c r="D92" s="18"/>
      <c r="E92" s="18"/>
      <c r="F92" s="103"/>
      <c r="G92" s="103"/>
      <c r="H92" s="103"/>
      <c r="I92" s="103"/>
      <c r="J92" s="92"/>
      <c r="K92" s="93"/>
      <c r="L92" s="18"/>
      <c r="M92" s="18"/>
      <c r="N92" s="18"/>
      <c r="O92" s="98"/>
      <c r="P92" s="18"/>
      <c r="Q92" s="18"/>
      <c r="R92" s="18"/>
      <c r="S92" s="18"/>
      <c r="T92" s="18"/>
    </row>
    <row r="93" spans="1:20" s="20" customFormat="1" ht="11.25" x14ac:dyDescent="0.2">
      <c r="A93" s="99"/>
      <c r="B93" s="92"/>
      <c r="C93" s="7"/>
      <c r="D93" s="7"/>
      <c r="E93" s="18"/>
      <c r="F93" s="102"/>
      <c r="G93" s="102"/>
      <c r="H93" s="102"/>
      <c r="I93" s="102"/>
      <c r="J93" s="92"/>
      <c r="K93" s="93"/>
      <c r="L93" s="18"/>
      <c r="M93" s="18"/>
      <c r="N93" s="18"/>
      <c r="O93" s="98"/>
      <c r="P93" s="18"/>
      <c r="Q93" s="18"/>
      <c r="R93" s="18"/>
      <c r="S93" s="18"/>
      <c r="T93" s="18"/>
    </row>
    <row r="94" spans="1:20" s="20" customFormat="1" ht="11.25" x14ac:dyDescent="0.2">
      <c r="A94" s="99"/>
      <c r="B94" s="92"/>
      <c r="C94" s="7"/>
      <c r="D94" s="7"/>
      <c r="E94" s="18"/>
      <c r="F94" s="102"/>
      <c r="G94" s="102"/>
      <c r="H94" s="102"/>
      <c r="I94" s="102"/>
      <c r="J94" s="92"/>
      <c r="K94" s="93"/>
      <c r="L94" s="18"/>
      <c r="M94" s="18"/>
      <c r="N94" s="18"/>
      <c r="O94" s="98"/>
      <c r="P94" s="18"/>
      <c r="Q94" s="18"/>
      <c r="R94" s="18"/>
      <c r="S94" s="18"/>
      <c r="T94" s="18"/>
    </row>
    <row r="95" spans="1:20" s="20" customFormat="1" ht="11.25" x14ac:dyDescent="0.2">
      <c r="A95" s="99"/>
      <c r="B95" s="92"/>
      <c r="C95" s="7"/>
      <c r="D95" s="18"/>
      <c r="E95" s="18"/>
      <c r="F95" s="103"/>
      <c r="G95" s="103"/>
      <c r="H95" s="103"/>
      <c r="I95" s="103"/>
      <c r="J95" s="92"/>
      <c r="K95" s="93"/>
      <c r="L95" s="18"/>
      <c r="M95" s="18"/>
      <c r="N95" s="18"/>
      <c r="O95" s="98"/>
      <c r="P95" s="18"/>
      <c r="Q95" s="18"/>
      <c r="R95" s="18"/>
      <c r="S95" s="18"/>
      <c r="T95" s="18"/>
    </row>
    <row r="96" spans="1:20" s="20" customFormat="1" ht="11.25" x14ac:dyDescent="0.2">
      <c r="A96" s="99"/>
      <c r="B96" s="92"/>
      <c r="C96" s="7"/>
      <c r="D96" s="18"/>
      <c r="E96" s="18"/>
      <c r="F96" s="103"/>
      <c r="G96" s="103"/>
      <c r="H96" s="103"/>
      <c r="I96" s="103"/>
      <c r="J96" s="92"/>
      <c r="K96" s="93"/>
      <c r="L96" s="18"/>
      <c r="M96" s="18"/>
      <c r="N96" s="18"/>
      <c r="O96" s="98"/>
      <c r="P96" s="18"/>
      <c r="Q96" s="18"/>
      <c r="R96" s="18"/>
      <c r="S96" s="18"/>
      <c r="T96" s="18"/>
    </row>
    <row r="97" spans="1:20" s="20" customFormat="1" ht="11.25" x14ac:dyDescent="0.2">
      <c r="A97" s="99"/>
      <c r="B97" s="92"/>
      <c r="C97" s="7"/>
      <c r="D97" s="18"/>
      <c r="E97" s="18"/>
      <c r="F97" s="103"/>
      <c r="G97" s="103"/>
      <c r="H97" s="103"/>
      <c r="I97" s="103"/>
      <c r="J97" s="92"/>
      <c r="K97" s="93"/>
      <c r="L97" s="18"/>
      <c r="M97" s="18"/>
      <c r="N97" s="18"/>
      <c r="O97" s="98"/>
      <c r="P97" s="18"/>
      <c r="Q97" s="18"/>
      <c r="R97" s="18"/>
      <c r="S97" s="18"/>
      <c r="T97" s="18"/>
    </row>
    <row r="98" spans="1:20" s="20" customFormat="1" ht="11.25" x14ac:dyDescent="0.2">
      <c r="A98" s="99"/>
      <c r="B98" s="18"/>
      <c r="C98" s="7"/>
      <c r="D98" s="18"/>
      <c r="E98" s="18"/>
      <c r="F98" s="103"/>
      <c r="G98" s="103"/>
      <c r="H98" s="103"/>
      <c r="I98" s="103"/>
      <c r="J98" s="18"/>
      <c r="K98" s="93"/>
      <c r="L98" s="18"/>
      <c r="M98" s="18"/>
      <c r="N98" s="18"/>
      <c r="O98" s="98"/>
      <c r="P98" s="18"/>
      <c r="Q98" s="18"/>
      <c r="R98" s="18"/>
      <c r="S98" s="18"/>
      <c r="T98" s="18"/>
    </row>
    <row r="99" spans="1:20" s="20" customFormat="1" ht="11.25" x14ac:dyDescent="0.2">
      <c r="A99" s="99"/>
      <c r="B99" s="18"/>
      <c r="C99" s="7"/>
      <c r="D99" s="18"/>
      <c r="E99" s="18"/>
      <c r="F99" s="103"/>
      <c r="G99" s="103"/>
      <c r="H99" s="103"/>
      <c r="I99" s="103"/>
      <c r="J99" s="18"/>
      <c r="K99" s="93"/>
      <c r="L99" s="18"/>
      <c r="M99" s="18"/>
      <c r="N99" s="18"/>
      <c r="O99" s="18"/>
      <c r="P99" s="18"/>
      <c r="Q99" s="18"/>
      <c r="R99" s="18"/>
      <c r="S99" s="18"/>
      <c r="T99" s="18"/>
    </row>
    <row r="100" spans="1:20" s="20" customFormat="1" ht="11.25" x14ac:dyDescent="0.2">
      <c r="A100" s="99"/>
      <c r="B100" s="18"/>
      <c r="C100" s="7"/>
      <c r="D100" s="18"/>
      <c r="E100" s="18"/>
      <c r="F100" s="103"/>
      <c r="G100" s="103"/>
      <c r="H100" s="102"/>
      <c r="I100" s="102"/>
      <c r="J100" s="18"/>
      <c r="K100" s="93"/>
      <c r="L100" s="18"/>
      <c r="M100" s="18"/>
      <c r="N100" s="18"/>
      <c r="O100" s="18"/>
      <c r="P100" s="18"/>
      <c r="Q100" s="18"/>
      <c r="R100" s="18"/>
      <c r="S100" s="18"/>
      <c r="T100" s="18"/>
    </row>
    <row r="101" spans="1:20" s="20" customFormat="1" ht="11.25" x14ac:dyDescent="0.2">
      <c r="A101" s="99"/>
      <c r="B101" s="18"/>
      <c r="C101" s="7"/>
      <c r="D101" s="18"/>
      <c r="E101" s="18"/>
      <c r="F101" s="77"/>
      <c r="G101" s="77"/>
      <c r="H101" s="77"/>
      <c r="I101" s="77"/>
      <c r="J101" s="18"/>
      <c r="K101" s="93"/>
      <c r="L101" s="18"/>
      <c r="M101" s="18"/>
      <c r="N101" s="18"/>
      <c r="O101" s="18"/>
      <c r="P101" s="18"/>
      <c r="Q101" s="18"/>
      <c r="R101" s="18"/>
      <c r="S101" s="18"/>
      <c r="T101" s="18"/>
    </row>
    <row r="102" spans="1:20" s="20" customFormat="1" ht="11.25" x14ac:dyDescent="0.2">
      <c r="A102" s="99"/>
      <c r="B102" s="18"/>
      <c r="C102" s="18"/>
      <c r="D102" s="18"/>
      <c r="E102" s="18"/>
      <c r="F102" s="18"/>
      <c r="G102" s="18"/>
      <c r="H102" s="18"/>
      <c r="I102" s="18"/>
      <c r="J102" s="18"/>
      <c r="K102" s="93"/>
      <c r="L102" s="18"/>
      <c r="M102" s="18"/>
      <c r="N102" s="18"/>
      <c r="O102" s="18"/>
      <c r="P102" s="18"/>
      <c r="Q102" s="18"/>
      <c r="R102" s="18"/>
      <c r="S102" s="18"/>
      <c r="T102" s="18"/>
    </row>
    <row r="103" spans="1:20" s="20" customFormat="1" ht="11.25" x14ac:dyDescent="0.2">
      <c r="A103" s="99"/>
      <c r="B103" s="18"/>
      <c r="C103" s="92"/>
      <c r="D103" s="18"/>
      <c r="E103" s="104"/>
      <c r="F103" s="105"/>
      <c r="G103" s="105"/>
      <c r="H103" s="105"/>
      <c r="I103" s="105"/>
      <c r="J103" s="18"/>
      <c r="K103" s="93"/>
      <c r="L103" s="18"/>
      <c r="M103" s="18"/>
      <c r="N103" s="18"/>
      <c r="O103" s="18"/>
      <c r="P103" s="18"/>
      <c r="Q103" s="18"/>
      <c r="R103" s="18"/>
      <c r="S103" s="18"/>
      <c r="T103" s="18"/>
    </row>
    <row r="104" spans="1:20" s="20" customFormat="1" ht="11.25" x14ac:dyDescent="0.2">
      <c r="A104" s="99"/>
      <c r="B104" s="18"/>
      <c r="C104" s="92"/>
      <c r="D104" s="18"/>
      <c r="E104" s="29"/>
      <c r="F104" s="106"/>
      <c r="G104" s="105"/>
      <c r="H104" s="105"/>
      <c r="I104" s="105"/>
      <c r="J104" s="18"/>
      <c r="K104" s="93"/>
      <c r="L104" s="18"/>
      <c r="M104" s="18"/>
      <c r="N104" s="18"/>
      <c r="O104" s="18"/>
      <c r="P104" s="18"/>
      <c r="Q104" s="18"/>
      <c r="R104" s="18"/>
      <c r="S104" s="18"/>
      <c r="T104" s="18"/>
    </row>
    <row r="105" spans="1:20" s="20" customFormat="1" ht="11.25" x14ac:dyDescent="0.2">
      <c r="A105" s="99"/>
      <c r="B105" s="18"/>
      <c r="C105" s="92"/>
      <c r="D105" s="18"/>
      <c r="E105" s="29"/>
      <c r="F105" s="107"/>
      <c r="G105" s="107"/>
      <c r="H105" s="107"/>
      <c r="I105" s="107"/>
      <c r="J105" s="18"/>
      <c r="K105" s="93"/>
      <c r="L105" s="18"/>
      <c r="M105" s="18"/>
      <c r="N105" s="18"/>
      <c r="O105" s="18"/>
      <c r="P105" s="18"/>
      <c r="Q105" s="18"/>
      <c r="R105" s="18"/>
      <c r="S105" s="18"/>
      <c r="T105" s="18"/>
    </row>
    <row r="106" spans="1:20" s="20" customFormat="1" ht="11.25" x14ac:dyDescent="0.2">
      <c r="A106" s="99"/>
      <c r="B106" s="18"/>
      <c r="C106" s="92"/>
      <c r="D106" s="18"/>
      <c r="E106" s="29"/>
      <c r="F106" s="108"/>
      <c r="G106" s="109"/>
      <c r="H106" s="109"/>
      <c r="I106" s="108"/>
      <c r="J106" s="18"/>
      <c r="K106" s="93"/>
      <c r="L106" s="18"/>
      <c r="M106" s="18"/>
      <c r="N106" s="18"/>
      <c r="O106" s="18"/>
      <c r="P106" s="18"/>
      <c r="Q106" s="18"/>
      <c r="R106" s="18"/>
      <c r="S106" s="18"/>
      <c r="T106" s="18"/>
    </row>
    <row r="107" spans="1:20" s="20" customFormat="1" ht="11.25" x14ac:dyDescent="0.2">
      <c r="A107" s="99"/>
      <c r="B107" s="18"/>
      <c r="C107" s="92"/>
      <c r="D107" s="18"/>
      <c r="E107" s="29"/>
      <c r="F107" s="108"/>
      <c r="G107" s="108"/>
      <c r="H107" s="108"/>
      <c r="I107" s="108"/>
      <c r="J107" s="18"/>
      <c r="K107" s="93"/>
      <c r="L107" s="18"/>
      <c r="M107" s="18"/>
      <c r="N107" s="18"/>
      <c r="O107" s="18"/>
      <c r="P107" s="18"/>
      <c r="Q107" s="18"/>
      <c r="R107" s="18"/>
      <c r="S107" s="18"/>
      <c r="T107" s="18"/>
    </row>
    <row r="108" spans="1:20" s="20" customFormat="1" ht="11.25" x14ac:dyDescent="0.2">
      <c r="A108" s="99"/>
      <c r="B108" s="18"/>
      <c r="C108" s="92"/>
      <c r="D108" s="18"/>
      <c r="E108" s="29"/>
      <c r="F108" s="108"/>
      <c r="G108" s="110"/>
      <c r="H108" s="110"/>
      <c r="I108" s="110"/>
      <c r="J108" s="18"/>
      <c r="K108" s="93"/>
      <c r="L108" s="18"/>
      <c r="M108" s="18"/>
      <c r="N108" s="18"/>
      <c r="O108" s="18"/>
      <c r="P108" s="18"/>
      <c r="Q108" s="18"/>
      <c r="R108" s="18"/>
      <c r="S108" s="18"/>
      <c r="T108" s="18"/>
    </row>
    <row r="109" spans="1:20" s="20" customFormat="1" ht="11.25" x14ac:dyDescent="0.2">
      <c r="A109" s="99"/>
      <c r="B109" s="18"/>
      <c r="C109" s="92"/>
      <c r="D109" s="18"/>
      <c r="E109" s="29"/>
      <c r="F109" s="108"/>
      <c r="G109" s="108"/>
      <c r="H109" s="108"/>
      <c r="I109" s="108"/>
      <c r="J109" s="18"/>
      <c r="K109" s="93"/>
      <c r="L109" s="18"/>
      <c r="M109" s="18"/>
      <c r="N109" s="18"/>
      <c r="O109" s="18"/>
      <c r="P109" s="18"/>
      <c r="Q109" s="18"/>
      <c r="R109" s="18"/>
      <c r="S109" s="18"/>
      <c r="T109" s="18"/>
    </row>
    <row r="110" spans="1:20" s="20" customFormat="1" ht="11.25" x14ac:dyDescent="0.2">
      <c r="A110" s="99"/>
      <c r="B110" s="18"/>
      <c r="C110" s="18"/>
      <c r="D110" s="18"/>
      <c r="E110" s="29"/>
      <c r="F110" s="106"/>
      <c r="G110" s="106"/>
      <c r="H110" s="106"/>
      <c r="I110" s="106"/>
      <c r="J110" s="18"/>
      <c r="K110" s="93"/>
      <c r="L110" s="18"/>
      <c r="M110" s="18"/>
      <c r="N110" s="18"/>
      <c r="O110" s="18"/>
      <c r="P110" s="18"/>
      <c r="Q110" s="18"/>
      <c r="R110" s="18"/>
      <c r="S110" s="18"/>
      <c r="T110" s="18"/>
    </row>
    <row r="111" spans="1:20" s="20" customFormat="1" ht="11.25" x14ac:dyDescent="0.2">
      <c r="A111" s="99"/>
      <c r="B111" s="18"/>
      <c r="C111" s="18"/>
      <c r="D111" s="18"/>
      <c r="E111" s="29"/>
      <c r="F111" s="106"/>
      <c r="G111" s="106"/>
      <c r="H111" s="106"/>
      <c r="I111" s="106"/>
      <c r="J111" s="18"/>
      <c r="K111" s="93"/>
      <c r="L111" s="18"/>
      <c r="M111" s="18"/>
      <c r="N111" s="18"/>
      <c r="O111" s="18"/>
      <c r="P111" s="18"/>
      <c r="Q111" s="18"/>
      <c r="R111" s="18"/>
      <c r="S111" s="18"/>
      <c r="T111" s="18"/>
    </row>
    <row r="112" spans="1:20" s="20" customFormat="1" ht="11.25" x14ac:dyDescent="0.2">
      <c r="A112" s="99"/>
      <c r="B112" s="92"/>
      <c r="C112" s="18"/>
      <c r="D112" s="18"/>
      <c r="E112" s="29"/>
      <c r="F112" s="106"/>
      <c r="G112" s="106"/>
      <c r="H112" s="106"/>
      <c r="I112" s="106"/>
      <c r="J112" s="92"/>
      <c r="K112" s="93"/>
      <c r="L112" s="18"/>
      <c r="M112" s="18"/>
      <c r="N112" s="18"/>
      <c r="O112" s="18"/>
      <c r="P112" s="18"/>
      <c r="Q112" s="18"/>
      <c r="R112" s="18"/>
      <c r="S112" s="18"/>
      <c r="T112" s="18"/>
    </row>
    <row r="113" spans="1:20" s="20" customFormat="1" ht="11.25" x14ac:dyDescent="0.2">
      <c r="A113" s="99"/>
      <c r="B113" s="92"/>
      <c r="C113" s="18"/>
      <c r="D113" s="18"/>
      <c r="E113" s="29"/>
      <c r="F113" s="108"/>
      <c r="G113" s="108"/>
      <c r="H113" s="108"/>
      <c r="I113" s="108"/>
      <c r="J113" s="92"/>
      <c r="K113" s="93"/>
      <c r="L113" s="18"/>
      <c r="M113" s="18"/>
      <c r="N113" s="18"/>
      <c r="O113" s="18"/>
      <c r="P113" s="18"/>
      <c r="Q113" s="18"/>
      <c r="R113" s="18"/>
      <c r="S113" s="18"/>
      <c r="T113" s="18"/>
    </row>
    <row r="114" spans="1:20" s="20" customFormat="1" ht="11.25" x14ac:dyDescent="0.2">
      <c r="A114" s="99"/>
      <c r="B114" s="92"/>
      <c r="C114" s="18"/>
      <c r="D114" s="18"/>
      <c r="E114" s="29"/>
      <c r="F114" s="108"/>
      <c r="G114" s="108"/>
      <c r="H114" s="108"/>
      <c r="I114" s="108"/>
      <c r="J114" s="92"/>
      <c r="K114" s="93"/>
      <c r="L114" s="18"/>
      <c r="M114" s="18"/>
      <c r="N114" s="18"/>
      <c r="O114" s="18"/>
      <c r="P114" s="18"/>
      <c r="Q114" s="18"/>
      <c r="R114" s="18"/>
      <c r="S114" s="18"/>
      <c r="T114" s="18"/>
    </row>
    <row r="115" spans="1:20" s="20" customFormat="1" ht="11.25" x14ac:dyDescent="0.2">
      <c r="A115" s="99"/>
      <c r="B115" s="92"/>
      <c r="C115" s="18"/>
      <c r="D115" s="18"/>
      <c r="E115" s="29"/>
      <c r="F115" s="108"/>
      <c r="G115" s="111"/>
      <c r="H115" s="111"/>
      <c r="I115" s="111"/>
      <c r="J115" s="92"/>
      <c r="K115" s="93"/>
      <c r="L115" s="18"/>
      <c r="M115" s="18"/>
      <c r="N115" s="18"/>
      <c r="O115" s="18"/>
      <c r="P115" s="18"/>
      <c r="Q115" s="18"/>
      <c r="R115" s="18"/>
      <c r="S115" s="18"/>
      <c r="T115" s="18"/>
    </row>
    <row r="116" spans="1:20" s="20" customFormat="1" ht="11.25" x14ac:dyDescent="0.2">
      <c r="A116" s="99"/>
      <c r="B116" s="92"/>
      <c r="C116" s="92"/>
      <c r="D116" s="92"/>
      <c r="E116" s="92"/>
      <c r="F116" s="92"/>
      <c r="G116" s="92"/>
      <c r="H116" s="92"/>
      <c r="I116" s="92"/>
      <c r="J116" s="92"/>
      <c r="K116" s="93"/>
      <c r="L116" s="18"/>
      <c r="M116" s="18"/>
      <c r="N116" s="18"/>
      <c r="O116" s="18"/>
      <c r="P116" s="18"/>
      <c r="Q116" s="18"/>
      <c r="R116" s="18"/>
      <c r="S116" s="18"/>
      <c r="T116" s="18"/>
    </row>
    <row r="117" spans="1:20" s="20" customFormat="1" ht="11.25" x14ac:dyDescent="0.2">
      <c r="A117" s="99"/>
      <c r="B117" s="92"/>
      <c r="C117" s="92"/>
      <c r="D117" s="92"/>
      <c r="E117" s="92"/>
      <c r="F117" s="92"/>
      <c r="G117" s="92"/>
      <c r="H117" s="92"/>
      <c r="I117" s="92"/>
      <c r="J117" s="92"/>
      <c r="K117" s="93"/>
      <c r="L117" s="18"/>
      <c r="M117" s="18"/>
      <c r="N117" s="18"/>
      <c r="O117" s="18"/>
      <c r="P117" s="18"/>
      <c r="Q117" s="18"/>
      <c r="R117" s="18"/>
      <c r="S117" s="18"/>
      <c r="T117" s="18"/>
    </row>
    <row r="118" spans="1:20" s="20" customFormat="1" ht="11.25" x14ac:dyDescent="0.2">
      <c r="A118" s="99"/>
      <c r="B118" s="92"/>
      <c r="C118" s="92"/>
      <c r="D118" s="92"/>
      <c r="E118" s="92"/>
      <c r="F118" s="92"/>
      <c r="G118" s="92"/>
      <c r="H118" s="92"/>
      <c r="I118" s="92"/>
      <c r="J118" s="92"/>
      <c r="K118" s="93"/>
      <c r="L118" s="18"/>
      <c r="M118" s="18"/>
      <c r="N118" s="18"/>
      <c r="O118" s="18"/>
      <c r="P118" s="18"/>
      <c r="Q118" s="18"/>
      <c r="R118" s="18"/>
      <c r="S118" s="18"/>
      <c r="T118" s="18"/>
    </row>
    <row r="119" spans="1:20" s="20" customFormat="1" ht="11.25" x14ac:dyDescent="0.2">
      <c r="A119" s="99"/>
      <c r="B119" s="92"/>
      <c r="C119" s="92"/>
      <c r="D119" s="92"/>
      <c r="E119" s="92"/>
      <c r="F119" s="92"/>
      <c r="G119" s="92"/>
      <c r="H119" s="92"/>
      <c r="I119" s="92"/>
      <c r="J119" s="92"/>
      <c r="K119" s="93"/>
      <c r="L119" s="18"/>
      <c r="M119" s="18"/>
      <c r="N119" s="18"/>
      <c r="O119" s="18"/>
      <c r="P119" s="18"/>
      <c r="Q119" s="18"/>
      <c r="R119" s="18"/>
      <c r="S119" s="18"/>
      <c r="T119" s="18"/>
    </row>
    <row r="120" spans="1:20" s="20" customFormat="1" ht="11.25" x14ac:dyDescent="0.2">
      <c r="A120" s="99"/>
      <c r="B120" s="92"/>
      <c r="C120" s="92"/>
      <c r="D120" s="92"/>
      <c r="E120" s="92"/>
      <c r="F120" s="92"/>
      <c r="G120" s="92"/>
      <c r="H120" s="92"/>
      <c r="I120" s="92"/>
      <c r="J120" s="92"/>
      <c r="K120" s="93"/>
      <c r="L120" s="18"/>
      <c r="M120" s="18"/>
      <c r="N120" s="18"/>
      <c r="O120" s="18"/>
      <c r="P120" s="18"/>
      <c r="Q120" s="18"/>
      <c r="R120" s="18"/>
      <c r="S120" s="18"/>
      <c r="T120" s="18"/>
    </row>
    <row r="121" spans="1:20" s="20" customFormat="1" ht="11.25" x14ac:dyDescent="0.2">
      <c r="A121" s="112"/>
      <c r="B121" s="113"/>
      <c r="C121" s="113"/>
      <c r="D121" s="113"/>
      <c r="E121" s="113"/>
      <c r="F121" s="113"/>
      <c r="G121" s="114"/>
      <c r="H121" s="113"/>
      <c r="I121" s="113"/>
      <c r="J121" s="113"/>
      <c r="K121" s="115"/>
      <c r="L121" s="18"/>
      <c r="M121" s="18"/>
      <c r="N121" s="18"/>
      <c r="O121" s="18"/>
      <c r="P121" s="18"/>
      <c r="Q121" s="18"/>
      <c r="R121" s="18"/>
      <c r="S121" s="18"/>
      <c r="T121" s="18"/>
    </row>
    <row r="122" spans="1:20" s="20" customFormat="1" ht="11.25" x14ac:dyDescent="0.2">
      <c r="A122" s="89" t="str">
        <f>[1]FRONTPAGE!$A$56</f>
        <v>ORS PSV calculation master DRAFT</v>
      </c>
      <c r="B122" s="116"/>
      <c r="C122" s="116"/>
      <c r="D122" s="116"/>
      <c r="E122" s="116"/>
      <c r="F122" s="116"/>
      <c r="G122" s="117"/>
      <c r="H122" s="116"/>
      <c r="I122" s="116"/>
      <c r="J122" s="116"/>
      <c r="K122" s="116"/>
      <c r="L122" s="18"/>
      <c r="M122" s="18"/>
      <c r="N122" s="18"/>
      <c r="O122" s="18"/>
      <c r="P122" s="18"/>
      <c r="Q122" s="18"/>
      <c r="R122" s="18"/>
      <c r="S122" s="18"/>
      <c r="T122" s="18"/>
    </row>
    <row r="123" spans="1:20" s="90" customFormat="1" ht="12" x14ac:dyDescent="0.2">
      <c r="A123" s="118"/>
      <c r="B123" s="34"/>
      <c r="C123" s="34"/>
      <c r="D123" s="34"/>
      <c r="E123" s="34"/>
      <c r="F123" s="34"/>
      <c r="G123" s="119"/>
      <c r="H123" s="34"/>
      <c r="I123" s="34"/>
      <c r="J123" s="34"/>
      <c r="K123" s="34"/>
      <c r="L123" s="94"/>
      <c r="M123" s="94"/>
      <c r="N123" s="94"/>
      <c r="O123" s="94"/>
      <c r="P123" s="94"/>
      <c r="Q123" s="94"/>
      <c r="R123" s="94"/>
      <c r="S123" s="94"/>
      <c r="T123" s="94"/>
    </row>
    <row r="124" spans="1:20" s="34" customFormat="1" ht="12.75" customHeight="1" x14ac:dyDescent="0.2">
      <c r="A124" s="118"/>
      <c r="G124" s="119"/>
      <c r="L124" s="31"/>
      <c r="M124" s="31"/>
      <c r="N124" s="31"/>
      <c r="O124" s="31"/>
      <c r="P124" s="31"/>
      <c r="Q124" s="31"/>
      <c r="R124" s="31"/>
      <c r="S124" s="31"/>
      <c r="T124" s="31"/>
    </row>
    <row r="125" spans="1:20" s="34" customFormat="1" ht="12.75" customHeight="1" x14ac:dyDescent="0.2">
      <c r="A125" s="118"/>
      <c r="G125" s="119"/>
      <c r="L125" s="31"/>
      <c r="M125" s="31"/>
      <c r="N125" s="31"/>
      <c r="O125" s="31"/>
      <c r="P125" s="31"/>
      <c r="Q125" s="31"/>
      <c r="R125" s="31"/>
      <c r="S125" s="31"/>
      <c r="T125" s="31"/>
    </row>
    <row r="126" spans="1:20" s="34" customFormat="1" ht="12.75" customHeight="1" x14ac:dyDescent="0.2">
      <c r="A126" s="118"/>
      <c r="G126" s="119"/>
      <c r="L126" s="31"/>
      <c r="M126" s="31"/>
      <c r="N126" s="31"/>
      <c r="O126" s="31"/>
      <c r="P126" s="31"/>
      <c r="Q126" s="31"/>
      <c r="R126" s="31"/>
      <c r="S126" s="31"/>
      <c r="T126" s="31"/>
    </row>
    <row r="127" spans="1:20" s="34" customFormat="1" ht="12.75" customHeight="1" x14ac:dyDescent="0.2">
      <c r="A127" s="118"/>
      <c r="G127" s="119"/>
      <c r="L127" s="31"/>
      <c r="M127" s="31"/>
      <c r="N127" s="31"/>
      <c r="O127" s="31"/>
      <c r="P127" s="31"/>
      <c r="Q127" s="31"/>
      <c r="R127" s="31"/>
      <c r="S127" s="31"/>
      <c r="T127" s="31"/>
    </row>
    <row r="128" spans="1:20" s="34" customFormat="1" ht="12.75" customHeight="1" x14ac:dyDescent="0.2">
      <c r="A128" s="118"/>
      <c r="G128" s="119"/>
      <c r="L128" s="31"/>
      <c r="M128" s="31"/>
      <c r="N128" s="31"/>
      <c r="O128" s="31"/>
      <c r="P128" s="31"/>
      <c r="Q128" s="31"/>
      <c r="R128" s="31"/>
      <c r="S128" s="31"/>
      <c r="T128" s="31"/>
    </row>
    <row r="129" spans="1:20" s="34" customFormat="1" ht="12.75" customHeight="1" x14ac:dyDescent="0.2">
      <c r="A129" s="118"/>
      <c r="G129" s="119"/>
      <c r="L129" s="31"/>
      <c r="M129" s="31"/>
      <c r="N129" s="31"/>
      <c r="O129" s="31"/>
      <c r="P129" s="31"/>
      <c r="Q129" s="31"/>
      <c r="R129" s="31"/>
      <c r="S129" s="31"/>
      <c r="T129" s="31"/>
    </row>
    <row r="130" spans="1:20" s="34" customFormat="1" ht="12.75" customHeight="1" x14ac:dyDescent="0.2">
      <c r="A130" s="118"/>
      <c r="G130" s="119"/>
      <c r="L130" s="31"/>
      <c r="M130" s="31"/>
      <c r="N130" s="31"/>
      <c r="O130" s="31"/>
      <c r="P130" s="31"/>
      <c r="Q130" s="31"/>
      <c r="R130" s="31"/>
      <c r="S130" s="31"/>
      <c r="T130" s="31"/>
    </row>
    <row r="131" spans="1:20" s="34" customFormat="1" ht="12.75" customHeight="1" x14ac:dyDescent="0.2">
      <c r="A131" s="118"/>
      <c r="G131" s="119"/>
      <c r="L131" s="31"/>
      <c r="M131" s="31"/>
      <c r="N131" s="31"/>
      <c r="O131" s="31"/>
      <c r="P131" s="31"/>
      <c r="Q131" s="31"/>
      <c r="R131" s="31"/>
      <c r="S131" s="31"/>
      <c r="T131" s="31"/>
    </row>
    <row r="132" spans="1:20" s="34" customFormat="1" ht="12.75" customHeight="1" x14ac:dyDescent="0.2">
      <c r="A132" s="118"/>
      <c r="G132" s="119"/>
      <c r="L132" s="31"/>
      <c r="M132" s="31"/>
      <c r="N132" s="31"/>
      <c r="O132" s="31"/>
      <c r="P132" s="31"/>
      <c r="Q132" s="31"/>
      <c r="R132" s="31"/>
      <c r="S132" s="31"/>
      <c r="T132" s="31"/>
    </row>
    <row r="133" spans="1:20" s="34" customFormat="1" ht="12.75" customHeight="1" x14ac:dyDescent="0.2">
      <c r="A133" s="118"/>
      <c r="G133" s="119"/>
      <c r="L133" s="31"/>
      <c r="M133" s="31"/>
      <c r="N133" s="31"/>
      <c r="O133" s="31"/>
      <c r="P133" s="31"/>
      <c r="Q133" s="31"/>
      <c r="R133" s="31"/>
      <c r="S133" s="31"/>
      <c r="T133" s="31"/>
    </row>
    <row r="134" spans="1:20" s="34" customFormat="1" ht="12.75" customHeight="1" x14ac:dyDescent="0.2">
      <c r="A134" s="118"/>
      <c r="G134" s="119"/>
      <c r="L134" s="31"/>
      <c r="M134" s="31"/>
      <c r="N134" s="31"/>
      <c r="O134" s="31"/>
      <c r="P134" s="31"/>
      <c r="Q134" s="31"/>
      <c r="R134" s="31"/>
      <c r="S134" s="31"/>
      <c r="T134" s="31"/>
    </row>
    <row r="135" spans="1:20" s="34" customFormat="1" ht="12.75" customHeight="1" x14ac:dyDescent="0.2">
      <c r="A135" s="118"/>
      <c r="G135" s="119"/>
      <c r="L135" s="31"/>
      <c r="M135" s="31"/>
      <c r="N135" s="31"/>
      <c r="O135" s="31"/>
      <c r="P135" s="31"/>
      <c r="Q135" s="31"/>
      <c r="R135" s="31"/>
      <c r="S135" s="31"/>
      <c r="T135" s="31"/>
    </row>
    <row r="136" spans="1:20" s="34" customFormat="1" ht="12.75" customHeight="1" x14ac:dyDescent="0.2">
      <c r="A136" s="118"/>
      <c r="G136" s="119"/>
      <c r="L136" s="31"/>
      <c r="M136" s="31"/>
      <c r="N136" s="31"/>
      <c r="O136" s="31"/>
      <c r="P136" s="31"/>
      <c r="Q136" s="31"/>
      <c r="R136" s="31"/>
      <c r="S136" s="31"/>
      <c r="T136" s="31"/>
    </row>
    <row r="137" spans="1:20" s="34" customFormat="1" ht="12.75" customHeight="1" x14ac:dyDescent="0.2">
      <c r="A137" s="118"/>
      <c r="G137" s="119"/>
      <c r="L137" s="31"/>
      <c r="M137" s="31"/>
      <c r="N137" s="31"/>
      <c r="O137" s="31"/>
      <c r="P137" s="31"/>
      <c r="Q137" s="31"/>
      <c r="R137" s="31"/>
      <c r="S137" s="31"/>
      <c r="T137" s="31"/>
    </row>
    <row r="138" spans="1:20" s="34" customFormat="1" ht="12.75" customHeight="1" x14ac:dyDescent="0.2">
      <c r="A138" s="118"/>
      <c r="G138" s="119"/>
      <c r="L138" s="31"/>
      <c r="M138" s="31"/>
      <c r="N138" s="31"/>
      <c r="O138" s="31"/>
      <c r="P138" s="31"/>
      <c r="Q138" s="31"/>
      <c r="R138" s="31"/>
      <c r="S138" s="31"/>
      <c r="T138" s="31"/>
    </row>
    <row r="139" spans="1:20" s="34" customFormat="1" ht="12.75" customHeight="1" x14ac:dyDescent="0.2">
      <c r="A139" s="118"/>
      <c r="G139" s="119"/>
      <c r="L139" s="31"/>
      <c r="M139" s="31"/>
      <c r="N139" s="31"/>
      <c r="O139" s="31"/>
      <c r="P139" s="31"/>
      <c r="Q139" s="31"/>
      <c r="R139" s="31"/>
      <c r="S139" s="31"/>
      <c r="T139" s="31"/>
    </row>
    <row r="140" spans="1:20" s="34" customFormat="1" ht="12.75" customHeight="1" x14ac:dyDescent="0.2">
      <c r="A140" s="118"/>
      <c r="G140" s="119"/>
      <c r="L140" s="31"/>
      <c r="M140" s="31"/>
      <c r="N140" s="31"/>
      <c r="O140" s="31"/>
      <c r="P140" s="31"/>
      <c r="Q140" s="31"/>
      <c r="R140" s="31"/>
      <c r="S140" s="31"/>
      <c r="T140" s="31"/>
    </row>
    <row r="141" spans="1:20" s="34" customFormat="1" ht="12.75" customHeight="1" x14ac:dyDescent="0.2">
      <c r="A141" s="118"/>
      <c r="G141" s="119"/>
      <c r="L141" s="31"/>
      <c r="M141" s="31"/>
      <c r="N141" s="31"/>
      <c r="O141" s="31"/>
      <c r="P141" s="31"/>
      <c r="Q141" s="31"/>
      <c r="R141" s="31"/>
      <c r="S141" s="31"/>
      <c r="T141" s="31"/>
    </row>
    <row r="142" spans="1:20" s="34" customFormat="1" ht="12.75" customHeight="1" x14ac:dyDescent="0.2">
      <c r="A142" s="118"/>
      <c r="G142" s="119"/>
      <c r="L142" s="31"/>
      <c r="M142" s="31"/>
      <c r="N142" s="31"/>
      <c r="O142" s="31"/>
      <c r="P142" s="31"/>
      <c r="Q142" s="31"/>
      <c r="R142" s="31"/>
      <c r="S142" s="31"/>
      <c r="T142" s="31"/>
    </row>
    <row r="143" spans="1:20" s="34" customFormat="1" ht="12.75" customHeight="1" x14ac:dyDescent="0.2">
      <c r="A143" s="118"/>
      <c r="G143" s="119"/>
      <c r="L143" s="31"/>
      <c r="M143" s="31"/>
      <c r="N143" s="31"/>
      <c r="O143" s="31"/>
      <c r="P143" s="31"/>
      <c r="Q143" s="31"/>
      <c r="R143" s="31"/>
      <c r="S143" s="31"/>
      <c r="T143" s="31"/>
    </row>
    <row r="144" spans="1:20" s="34" customFormat="1" ht="12.75" customHeight="1" x14ac:dyDescent="0.2">
      <c r="A144" s="118"/>
      <c r="G144" s="119"/>
      <c r="L144" s="31"/>
      <c r="M144" s="31"/>
      <c r="N144" s="31"/>
      <c r="O144" s="31"/>
      <c r="P144" s="31"/>
      <c r="Q144" s="31"/>
      <c r="R144" s="31"/>
      <c r="S144" s="31"/>
      <c r="T144" s="31"/>
    </row>
    <row r="145" spans="1:20" s="34" customFormat="1" ht="12.75" customHeight="1" x14ac:dyDescent="0.2">
      <c r="A145" s="118"/>
      <c r="G145" s="119"/>
      <c r="L145" s="31"/>
      <c r="M145" s="31"/>
      <c r="N145" s="31"/>
      <c r="O145" s="31"/>
      <c r="P145" s="31"/>
      <c r="Q145" s="31"/>
      <c r="R145" s="31"/>
      <c r="S145" s="31"/>
      <c r="T145" s="31"/>
    </row>
    <row r="146" spans="1:20" s="34" customFormat="1" ht="12.75" customHeight="1" x14ac:dyDescent="0.2">
      <c r="A146" s="118"/>
      <c r="G146" s="119"/>
      <c r="L146" s="31"/>
      <c r="M146" s="31"/>
      <c r="N146" s="31"/>
      <c r="O146" s="31"/>
      <c r="P146" s="31"/>
      <c r="Q146" s="31"/>
      <c r="R146" s="31"/>
      <c r="S146" s="31"/>
      <c r="T146" s="31"/>
    </row>
    <row r="147" spans="1:20" s="34" customFormat="1" ht="12.75" customHeight="1" x14ac:dyDescent="0.2">
      <c r="A147" s="118"/>
      <c r="G147" s="119"/>
      <c r="L147" s="31"/>
      <c r="M147" s="31"/>
      <c r="N147" s="31"/>
      <c r="O147" s="31"/>
      <c r="P147" s="31"/>
      <c r="Q147" s="31"/>
      <c r="R147" s="31"/>
      <c r="S147" s="31"/>
      <c r="T147" s="31"/>
    </row>
    <row r="148" spans="1:20" s="34" customFormat="1" ht="12.75" customHeight="1" x14ac:dyDescent="0.2">
      <c r="A148" s="120"/>
      <c r="B148" s="9"/>
      <c r="C148" s="9"/>
      <c r="D148" s="9"/>
      <c r="E148" s="9"/>
      <c r="F148" s="9"/>
      <c r="G148" s="121"/>
      <c r="H148" s="9"/>
      <c r="I148" s="9"/>
      <c r="J148" s="9"/>
      <c r="K148" s="9"/>
      <c r="L148" s="31"/>
      <c r="M148" s="31"/>
      <c r="N148" s="31"/>
      <c r="O148" s="31"/>
      <c r="P148" s="31"/>
      <c r="Q148" s="31"/>
      <c r="R148" s="31"/>
      <c r="S148" s="31"/>
      <c r="T148" s="31"/>
    </row>
    <row r="149" spans="1:20" x14ac:dyDescent="0.2">
      <c r="L149" s="8"/>
      <c r="M149" s="8"/>
      <c r="N149" s="8"/>
      <c r="O149" s="8"/>
      <c r="P149" s="8"/>
      <c r="Q149" s="8"/>
      <c r="R149" s="8"/>
      <c r="S149" s="8"/>
      <c r="T149" s="8"/>
    </row>
    <row r="150" spans="1:20" x14ac:dyDescent="0.2">
      <c r="L150" s="8"/>
      <c r="M150" s="8"/>
      <c r="N150" s="8"/>
      <c r="O150" s="8"/>
      <c r="P150" s="8"/>
      <c r="Q150" s="8"/>
      <c r="R150" s="8"/>
      <c r="S150" s="8"/>
      <c r="T150" s="8"/>
    </row>
    <row r="151" spans="1:20" x14ac:dyDescent="0.2">
      <c r="L151" s="8"/>
      <c r="M151" s="8"/>
      <c r="N151" s="8"/>
      <c r="O151" s="8"/>
      <c r="P151" s="8"/>
      <c r="Q151" s="8"/>
      <c r="R151" s="8"/>
      <c r="S151" s="8"/>
      <c r="T151" s="8"/>
    </row>
    <row r="152" spans="1:20" x14ac:dyDescent="0.2">
      <c r="L152" s="8"/>
      <c r="M152" s="8"/>
      <c r="N152" s="8"/>
      <c r="O152" s="8"/>
      <c r="P152" s="8"/>
      <c r="Q152" s="8"/>
      <c r="R152" s="8"/>
      <c r="S152" s="8"/>
      <c r="T152" s="8"/>
    </row>
  </sheetData>
  <sheetProtection formatCells="0"/>
  <mergeCells count="8">
    <mergeCell ref="E16:G16"/>
    <mergeCell ref="F73:I73"/>
    <mergeCell ref="A3:I3"/>
    <mergeCell ref="N3:P3"/>
    <mergeCell ref="N4:P4"/>
    <mergeCell ref="N5:P5"/>
    <mergeCell ref="B12:J12"/>
    <mergeCell ref="E15:G15"/>
  </mergeCells>
  <conditionalFormatting sqref="H27">
    <cfRule type="expression" dxfId="3" priority="1" stopIfTrue="1">
      <formula>$E$16&lt;&gt;"Pilot Remote Sensing Line"</formula>
    </cfRule>
  </conditionalFormatting>
  <conditionalFormatting sqref="K26">
    <cfRule type="expression" dxfId="2" priority="2" stopIfTrue="1">
      <formula>$E$16&lt;&gt;"Pilot Remote Sensing Line"</formula>
    </cfRule>
  </conditionalFormatting>
  <dataValidations count="5">
    <dataValidation type="list" allowBlank="1" showInputMessage="1" showErrorMessage="1" sqref="E15:G15" xr:uid="{3FE414CC-0FF5-4143-AEAE-DFBD5DA45FEA}">
      <formula1>$R$14:$R$18</formula1>
    </dataValidation>
    <dataValidation type="list" allowBlank="1" showInputMessage="1" showErrorMessage="1" sqref="E16:G16" xr:uid="{A004B0FD-B9A6-4526-A1FB-6B92FE228D88}">
      <formula1>$T$14:$T$17</formula1>
    </dataValidation>
    <dataValidation type="list" allowBlank="1" showInputMessage="1" showErrorMessage="1" sqref="N5" xr:uid="{A83E28DA-F5DD-42F0-9359-5E7A9FC2C323}">
      <formula1>"EOS, COSTALD"</formula1>
    </dataValidation>
    <dataValidation type="list" allowBlank="1" showInputMessage="1" showErrorMessage="1" sqref="H16" xr:uid="{8DE5A2B4-ADCB-49C8-8E79-974A092A4487}">
      <formula1>$R$17:$R$23</formula1>
    </dataValidation>
    <dataValidation type="list" allowBlank="1" showInputMessage="1" showErrorMessage="1" sqref="N4:P4" xr:uid="{F1F324D7-0C28-45F7-9DC6-C63E7C0B122F}">
      <formula1>"Adiabatic Flash,Isentropic Flash, Liquid HEM"</formula1>
    </dataValidation>
  </dataValidations>
  <printOptions horizontalCentered="1"/>
  <pageMargins left="0.70866141732283472" right="0.70866141732283472" top="0.70866141732283472" bottom="0.70866141732283472" header="0.70866141732283472" footer="0.51181102362204722"/>
  <pageSetup paperSize="9" fitToHeight="0" orientation="portrait" horizontalDpi="4294967292" verticalDpi="4294967292" r:id="rId1"/>
  <headerFooter alignWithMargins="0">
    <oddFooter>&amp;LFile name: &amp;F&amp;CORS Project no: &amp;RPage &amp;P of &amp;N</oddFooter>
  </headerFooter>
  <rowBreaks count="1" manualBreakCount="1">
    <brk id="64" max="10" man="1"/>
  </rowBreaks>
  <drawing r:id="rId2"/>
  <legacyDrawing r:id="rId3"/>
  <controls>
    <mc:AlternateContent xmlns:mc="http://schemas.openxmlformats.org/markup-compatibility/2006">
      <mc:Choice Requires="x14">
        <control shapeId="3078" r:id="rId4" name="CommandButton1">
          <controlPr defaultSize="0" autoLine="0" autoPict="0" r:id="rId5">
            <anchor moveWithCells="1">
              <from>
                <xdr:col>8</xdr:col>
                <xdr:colOff>57150</xdr:colOff>
                <xdr:row>11</xdr:row>
                <xdr:rowOff>133350</xdr:rowOff>
              </from>
              <to>
                <xdr:col>10</xdr:col>
                <xdr:colOff>247650</xdr:colOff>
                <xdr:row>14</xdr:row>
                <xdr:rowOff>57150</xdr:rowOff>
              </to>
            </anchor>
          </controlPr>
        </control>
      </mc:Choice>
      <mc:Fallback>
        <control shapeId="3078" r:id="rId4" name="CommandButton1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1]!PrintSinglePage">
            <anchor moveWithCells="1" sizeWithCells="1">
              <from>
                <xdr:col>9</xdr:col>
                <xdr:colOff>28575</xdr:colOff>
                <xdr:row>5</xdr:row>
                <xdr:rowOff>19050</xdr:rowOff>
              </from>
              <to>
                <xdr:col>10</xdr:col>
                <xdr:colOff>542925</xdr:colOff>
                <xdr:row>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1]!PrintTwoPage">
            <anchor moveWithCells="1" sizeWithCells="1">
              <from>
                <xdr:col>9</xdr:col>
                <xdr:colOff>38100</xdr:colOff>
                <xdr:row>7</xdr:row>
                <xdr:rowOff>76200</xdr:rowOff>
              </from>
              <to>
                <xdr:col>10</xdr:col>
                <xdr:colOff>542925</xdr:colOff>
                <xdr:row>9</xdr:row>
                <xdr:rowOff>9525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3FE15-E0A3-4C16-98B3-6F689FF1FBA5}">
  <sheetPr codeName="Sheet20">
    <tabColor rgb="FF92D050"/>
    <pageSetUpPr fitToPage="1"/>
  </sheetPr>
  <dimension ref="A1:Y217"/>
  <sheetViews>
    <sheetView showGridLines="0" defaultGridColor="0" view="pageBreakPreview" topLeftCell="B1" colorId="8" zoomScaleNormal="100" zoomScaleSheetLayoutView="100" workbookViewId="0">
      <selection activeCell="K33" sqref="K33"/>
    </sheetView>
  </sheetViews>
  <sheetFormatPr defaultColWidth="8.85546875" defaultRowHeight="12.75" x14ac:dyDescent="0.2"/>
  <cols>
    <col min="1" max="1" width="2.28515625" style="120" customWidth="1"/>
    <col min="2" max="2" width="5.140625" style="9" customWidth="1"/>
    <col min="3" max="3" width="8.28515625" style="9" customWidth="1"/>
    <col min="4" max="4" width="9.140625" style="9" customWidth="1"/>
    <col min="5" max="5" width="9.42578125" style="9" customWidth="1"/>
    <col min="6" max="6" width="9.28515625" style="9" customWidth="1"/>
    <col min="7" max="7" width="8.28515625" style="121" customWidth="1"/>
    <col min="8" max="8" width="9.85546875" style="9" customWidth="1"/>
    <col min="9" max="12" width="8.28515625" style="9" customWidth="1"/>
    <col min="13" max="13" width="18.42578125" style="9" customWidth="1"/>
    <col min="14" max="14" width="14.5703125" style="9" customWidth="1"/>
    <col min="15" max="16384" width="8.85546875" style="9"/>
  </cols>
  <sheetData>
    <row r="1" spans="1:21" ht="86.45" customHeight="1" x14ac:dyDescent="0.2">
      <c r="A1" s="1"/>
      <c r="B1" s="2" t="s">
        <v>0</v>
      </c>
      <c r="C1" s="2"/>
      <c r="D1" s="2"/>
      <c r="E1" s="3"/>
      <c r="F1" s="3"/>
      <c r="G1" s="3"/>
      <c r="H1" s="3"/>
      <c r="I1" s="3"/>
      <c r="J1" s="3"/>
      <c r="K1" s="4"/>
      <c r="L1" s="5"/>
      <c r="M1" s="6"/>
      <c r="N1" s="5"/>
      <c r="O1" s="5"/>
      <c r="P1" s="7"/>
      <c r="Q1" s="7"/>
      <c r="R1" s="8"/>
      <c r="S1" s="8"/>
      <c r="T1" s="8"/>
    </row>
    <row r="2" spans="1:21" s="20" customFormat="1" ht="12.75" customHeight="1" x14ac:dyDescent="0.2">
      <c r="A2" s="10" t="s">
        <v>1</v>
      </c>
      <c r="B2" s="11"/>
      <c r="C2" s="12"/>
      <c r="D2" s="13"/>
      <c r="E2" s="13"/>
      <c r="F2" s="13"/>
      <c r="G2" s="14"/>
      <c r="H2" s="15"/>
      <c r="I2" s="16"/>
      <c r="J2" s="15"/>
      <c r="K2" s="17"/>
      <c r="L2" s="18"/>
      <c r="M2" s="19"/>
      <c r="N2" s="7"/>
      <c r="O2" s="7"/>
      <c r="P2" s="7"/>
      <c r="Q2" s="18"/>
      <c r="R2" s="18"/>
      <c r="S2" s="18"/>
      <c r="T2" s="18"/>
    </row>
    <row r="3" spans="1:21" ht="12.75" customHeight="1" x14ac:dyDescent="0.2">
      <c r="A3" s="197" t="e">
        <f>TITLE</f>
        <v>#NAME?</v>
      </c>
      <c r="B3" s="198"/>
      <c r="C3" s="198"/>
      <c r="D3" s="198"/>
      <c r="E3" s="198"/>
      <c r="F3" s="198"/>
      <c r="G3" s="198"/>
      <c r="H3" s="198"/>
      <c r="I3" s="198"/>
      <c r="J3" s="21"/>
      <c r="K3" s="22"/>
      <c r="L3" s="8"/>
      <c r="M3" s="19"/>
      <c r="N3" s="188"/>
      <c r="O3" s="188"/>
      <c r="P3" s="188"/>
      <c r="Q3" s="8"/>
      <c r="R3" s="8"/>
      <c r="S3" s="8"/>
      <c r="T3" s="8"/>
    </row>
    <row r="4" spans="1:21" s="20" customFormat="1" ht="12.75" customHeight="1" x14ac:dyDescent="0.2">
      <c r="A4" s="10" t="s">
        <v>2</v>
      </c>
      <c r="B4" s="11"/>
      <c r="C4" s="13"/>
      <c r="D4" s="13"/>
      <c r="E4" s="13"/>
      <c r="F4" s="13"/>
      <c r="G4" s="9"/>
      <c r="H4" s="9"/>
      <c r="I4" s="9"/>
      <c r="J4" s="9"/>
      <c r="K4" s="23"/>
      <c r="L4" s="18"/>
      <c r="M4" s="19"/>
      <c r="N4" s="188"/>
      <c r="O4" s="188"/>
      <c r="P4" s="188"/>
      <c r="Q4" s="18"/>
      <c r="R4" s="18"/>
      <c r="S4" s="18"/>
      <c r="T4" s="18"/>
    </row>
    <row r="5" spans="1:21" ht="12.75" customHeight="1" x14ac:dyDescent="0.2">
      <c r="A5" s="24" t="s">
        <v>98</v>
      </c>
      <c r="B5" s="25"/>
      <c r="C5" s="26"/>
      <c r="D5" s="25"/>
      <c r="E5" s="25"/>
      <c r="F5" s="25"/>
      <c r="G5" s="25"/>
      <c r="H5" s="25"/>
      <c r="I5" s="25"/>
      <c r="J5" s="25"/>
      <c r="K5" s="27"/>
      <c r="L5" s="8"/>
      <c r="M5" s="19"/>
      <c r="N5" s="188"/>
      <c r="O5" s="188"/>
      <c r="P5" s="188"/>
      <c r="Q5" s="8"/>
      <c r="R5" s="8"/>
      <c r="S5" s="8"/>
      <c r="T5" s="8"/>
    </row>
    <row r="6" spans="1:21" s="34" customFormat="1" ht="6.95" hidden="1" customHeight="1" x14ac:dyDescent="0.2">
      <c r="A6" s="28"/>
      <c r="B6" s="18"/>
      <c r="C6" s="18"/>
      <c r="D6" s="18"/>
      <c r="E6" s="18"/>
      <c r="F6" s="18"/>
      <c r="G6" s="29"/>
      <c r="H6" s="18"/>
      <c r="I6" s="18"/>
      <c r="J6" s="18"/>
      <c r="K6" s="30"/>
      <c r="L6" s="31"/>
      <c r="M6" s="19"/>
      <c r="N6" s="7"/>
      <c r="O6" s="7"/>
      <c r="P6" s="32"/>
      <c r="Q6" s="33"/>
      <c r="R6" s="31"/>
      <c r="S6" s="31"/>
      <c r="T6" s="31"/>
    </row>
    <row r="7" spans="1:21" s="34" customFormat="1" ht="12.75" hidden="1" customHeight="1" x14ac:dyDescent="0.2">
      <c r="A7" s="28"/>
      <c r="B7" s="35" t="s">
        <v>3</v>
      </c>
      <c r="C7" s="36"/>
      <c r="D7" s="37" t="e">
        <f>TAG_NO</f>
        <v>#NAME?</v>
      </c>
      <c r="E7" s="38"/>
      <c r="F7" s="38"/>
      <c r="G7" s="39"/>
      <c r="H7" s="39"/>
      <c r="I7" s="40"/>
      <c r="J7" s="18"/>
      <c r="K7" s="30"/>
      <c r="L7" s="31"/>
      <c r="M7" s="31"/>
      <c r="N7" s="31"/>
      <c r="O7" s="7"/>
      <c r="P7" s="7"/>
      <c r="Q7" s="7"/>
      <c r="R7" s="31"/>
      <c r="S7" s="31"/>
      <c r="T7" s="31"/>
    </row>
    <row r="8" spans="1:21" s="34" customFormat="1" ht="12.75" hidden="1" customHeight="1" x14ac:dyDescent="0.2">
      <c r="A8" s="28"/>
      <c r="B8" s="35" t="s">
        <v>4</v>
      </c>
      <c r="C8" s="36"/>
      <c r="D8" s="41" t="str">
        <f>PIogD</f>
        <v>P&amp;ID</v>
      </c>
      <c r="E8" s="38"/>
      <c r="F8" s="38"/>
      <c r="G8" s="39"/>
      <c r="H8" s="39"/>
      <c r="I8" s="42"/>
      <c r="J8" s="18"/>
      <c r="K8" s="30"/>
      <c r="L8" s="31"/>
      <c r="M8" s="31"/>
      <c r="N8" s="31"/>
      <c r="O8" s="7"/>
      <c r="P8" s="7"/>
      <c r="Q8" s="7"/>
      <c r="R8" s="31"/>
      <c r="S8" s="31"/>
      <c r="T8" s="31"/>
    </row>
    <row r="9" spans="1:21" s="34" customFormat="1" ht="12.75" hidden="1" customHeight="1" x14ac:dyDescent="0.2">
      <c r="A9" s="28"/>
      <c r="B9" s="35" t="s">
        <v>5</v>
      </c>
      <c r="C9" s="36"/>
      <c r="D9" s="37" t="str">
        <f>EQUIPMENT</f>
        <v>Equipment</v>
      </c>
      <c r="E9" s="38"/>
      <c r="F9" s="38"/>
      <c r="G9" s="39"/>
      <c r="H9" s="39"/>
      <c r="I9" s="42"/>
      <c r="J9" s="18"/>
      <c r="K9" s="30"/>
      <c r="L9" s="31"/>
      <c r="M9" s="31"/>
      <c r="N9" s="31"/>
      <c r="O9" s="31"/>
      <c r="P9" s="31"/>
      <c r="Q9" s="31"/>
      <c r="R9" s="31"/>
      <c r="S9" s="31"/>
      <c r="T9" s="31"/>
    </row>
    <row r="10" spans="1:21" s="34" customFormat="1" ht="6.95" hidden="1" customHeight="1" x14ac:dyDescent="0.2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5"/>
      <c r="L10" s="31"/>
      <c r="M10" s="31"/>
      <c r="N10" s="31"/>
      <c r="O10" s="31"/>
      <c r="P10" s="31"/>
      <c r="Q10" s="31"/>
      <c r="R10" s="31"/>
      <c r="S10" s="31"/>
      <c r="T10" s="31"/>
    </row>
    <row r="11" spans="1:21" s="20" customFormat="1" ht="11.25" x14ac:dyDescent="0.2">
      <c r="A11" s="46"/>
      <c r="B11" s="11"/>
      <c r="C11" s="11"/>
      <c r="D11" s="11"/>
      <c r="E11" s="11"/>
      <c r="F11" s="11"/>
      <c r="G11" s="11"/>
      <c r="H11" s="11"/>
      <c r="I11" s="11"/>
      <c r="J11" s="11"/>
      <c r="K11" s="47"/>
      <c r="L11" s="18"/>
      <c r="M11" s="1"/>
      <c r="N11" s="154"/>
      <c r="O11" s="48"/>
      <c r="P11" s="18"/>
      <c r="Q11" s="18"/>
      <c r="R11" s="18"/>
      <c r="S11" s="18"/>
      <c r="T11" s="18"/>
    </row>
    <row r="12" spans="1:21" s="20" customFormat="1" ht="11.25" x14ac:dyDescent="0.2">
      <c r="A12" s="28"/>
      <c r="B12" s="189" t="s">
        <v>37</v>
      </c>
      <c r="C12" s="190"/>
      <c r="D12" s="190"/>
      <c r="E12" s="190"/>
      <c r="F12" s="190"/>
      <c r="G12" s="190"/>
      <c r="H12" s="190"/>
      <c r="I12" s="190"/>
      <c r="J12" s="190"/>
      <c r="K12" s="30"/>
      <c r="L12" s="18"/>
      <c r="M12" s="50"/>
      <c r="N12" s="154"/>
      <c r="O12" s="51"/>
      <c r="P12" s="18"/>
      <c r="Q12" s="18"/>
      <c r="R12" s="18"/>
      <c r="S12" s="18"/>
      <c r="T12" s="18"/>
    </row>
    <row r="13" spans="1:21" s="20" customFormat="1" ht="11.25" x14ac:dyDescent="0.2">
      <c r="A13" s="28"/>
      <c r="B13" s="18"/>
      <c r="C13" s="18"/>
      <c r="D13" s="18"/>
      <c r="E13" s="18"/>
      <c r="F13" s="18"/>
      <c r="G13" s="18"/>
      <c r="H13" s="18"/>
      <c r="I13" s="18"/>
      <c r="J13" s="18"/>
      <c r="K13" s="30"/>
      <c r="L13" s="18"/>
      <c r="M13" s="52" t="s">
        <v>6</v>
      </c>
      <c r="N13" s="154" t="s">
        <v>72</v>
      </c>
      <c r="O13" s="53" t="s">
        <v>71</v>
      </c>
      <c r="P13" s="18"/>
      <c r="Q13" s="18"/>
      <c r="R13" s="18"/>
      <c r="S13" s="18"/>
      <c r="T13" s="18"/>
    </row>
    <row r="14" spans="1:21" s="20" customFormat="1" ht="11.25" x14ac:dyDescent="0.2">
      <c r="A14" s="28"/>
      <c r="B14" s="36" t="s">
        <v>7</v>
      </c>
      <c r="C14" s="49"/>
      <c r="D14" s="49"/>
      <c r="E14" s="49"/>
      <c r="F14" s="49"/>
      <c r="G14" s="49"/>
      <c r="H14" s="49"/>
      <c r="I14" s="49"/>
      <c r="J14" s="49"/>
      <c r="K14" s="30"/>
      <c r="L14" s="18"/>
      <c r="M14" s="152" t="s">
        <v>39</v>
      </c>
      <c r="N14" s="54">
        <v>90</v>
      </c>
      <c r="O14" s="156">
        <f>N14/$N$26</f>
        <v>0.9</v>
      </c>
      <c r="P14" s="18"/>
      <c r="Q14" s="18"/>
      <c r="R14" s="55" t="s">
        <v>55</v>
      </c>
      <c r="S14" s="18"/>
      <c r="T14" s="18" t="s">
        <v>39</v>
      </c>
      <c r="U14" s="20" t="s">
        <v>106</v>
      </c>
    </row>
    <row r="15" spans="1:21" s="20" customFormat="1" ht="11.25" x14ac:dyDescent="0.2">
      <c r="A15" s="28"/>
      <c r="B15" s="7" t="s">
        <v>29</v>
      </c>
      <c r="C15" s="49"/>
      <c r="D15" s="49"/>
      <c r="E15" s="191" t="s">
        <v>55</v>
      </c>
      <c r="F15" s="191"/>
      <c r="G15" s="191"/>
      <c r="H15" s="56"/>
      <c r="I15" s="56"/>
      <c r="J15" s="56"/>
      <c r="K15" s="30"/>
      <c r="L15" s="18"/>
      <c r="M15" s="153" t="s">
        <v>40</v>
      </c>
      <c r="N15" s="57">
        <v>5</v>
      </c>
      <c r="O15" s="157">
        <f t="shared" ref="O15:O25" si="0">N15/$N$26</f>
        <v>0.05</v>
      </c>
      <c r="P15" s="18"/>
      <c r="Q15" s="18"/>
      <c r="R15" s="55" t="s">
        <v>56</v>
      </c>
      <c r="S15" s="18"/>
      <c r="T15" s="18" t="s">
        <v>41</v>
      </c>
      <c r="U15" s="20" t="s">
        <v>107</v>
      </c>
    </row>
    <row r="16" spans="1:21" s="20" customFormat="1" ht="11.25" x14ac:dyDescent="0.2">
      <c r="A16" s="28"/>
      <c r="B16" s="7" t="s">
        <v>38</v>
      </c>
      <c r="C16" s="7"/>
      <c r="D16" s="7"/>
      <c r="E16" s="192" t="s">
        <v>39</v>
      </c>
      <c r="F16" s="192"/>
      <c r="G16" s="192"/>
      <c r="H16" s="7"/>
      <c r="I16" s="7"/>
      <c r="J16" s="7"/>
      <c r="K16" s="30"/>
      <c r="L16" s="18"/>
      <c r="M16" s="153" t="s">
        <v>41</v>
      </c>
      <c r="N16" s="57">
        <v>5</v>
      </c>
      <c r="O16" s="157">
        <f t="shared" si="0"/>
        <v>0.05</v>
      </c>
      <c r="P16" s="18"/>
      <c r="Q16" s="18"/>
      <c r="R16" s="55" t="s">
        <v>57</v>
      </c>
      <c r="S16" s="18"/>
      <c r="T16" s="18" t="s">
        <v>42</v>
      </c>
    </row>
    <row r="17" spans="1:25" s="20" customFormat="1" ht="11.25" x14ac:dyDescent="0.2">
      <c r="A17" s="28"/>
      <c r="B17" s="20" t="s">
        <v>108</v>
      </c>
      <c r="E17" s="192" t="s">
        <v>107</v>
      </c>
      <c r="F17" s="192"/>
      <c r="G17" s="192"/>
      <c r="K17" s="30"/>
      <c r="L17" s="18"/>
      <c r="M17" s="153" t="s">
        <v>43</v>
      </c>
      <c r="N17" s="57"/>
      <c r="O17" s="157">
        <f t="shared" si="0"/>
        <v>0</v>
      </c>
      <c r="P17" s="18"/>
      <c r="Q17" s="18"/>
      <c r="R17" s="18" t="s">
        <v>58</v>
      </c>
      <c r="S17" s="18"/>
      <c r="T17" s="18" t="s">
        <v>51</v>
      </c>
    </row>
    <row r="18" spans="1:25" s="20" customFormat="1" ht="11.25" x14ac:dyDescent="0.2">
      <c r="A18" s="28"/>
      <c r="E18" s="199"/>
      <c r="F18" s="199"/>
      <c r="G18" s="199"/>
      <c r="K18" s="30"/>
      <c r="L18" s="18"/>
      <c r="M18" s="153" t="s">
        <v>42</v>
      </c>
      <c r="N18" s="57"/>
      <c r="O18" s="158">
        <f t="shared" si="0"/>
        <v>0</v>
      </c>
      <c r="P18" s="18"/>
      <c r="Q18" s="18"/>
      <c r="R18" s="18" t="s">
        <v>59</v>
      </c>
      <c r="S18" s="18"/>
      <c r="T18" s="18"/>
      <c r="U18" s="18"/>
      <c r="V18" s="58"/>
      <c r="W18" s="59"/>
      <c r="X18" s="18"/>
      <c r="Y18" s="18"/>
    </row>
    <row r="19" spans="1:25" s="20" customFormat="1" ht="11.25" x14ac:dyDescent="0.2">
      <c r="A19" s="28"/>
      <c r="B19" s="60" t="s">
        <v>8</v>
      </c>
      <c r="C19" s="7"/>
      <c r="D19" s="7"/>
      <c r="E19" s="18"/>
      <c r="F19" s="18"/>
      <c r="K19" s="30"/>
      <c r="L19" s="18"/>
      <c r="M19" s="153" t="s">
        <v>44</v>
      </c>
      <c r="N19" s="57"/>
      <c r="O19" s="158">
        <f t="shared" si="0"/>
        <v>0</v>
      </c>
      <c r="P19" s="18"/>
      <c r="Q19" s="18"/>
      <c r="R19" s="18"/>
      <c r="S19" s="18"/>
      <c r="T19" s="18"/>
      <c r="U19" s="18"/>
      <c r="V19" s="18"/>
      <c r="W19" s="18"/>
      <c r="X19" s="58"/>
      <c r="Y19" s="18"/>
    </row>
    <row r="20" spans="1:25" s="20" customFormat="1" ht="11.25" x14ac:dyDescent="0.2">
      <c r="A20" s="28"/>
      <c r="B20" s="18" t="s">
        <v>30</v>
      </c>
      <c r="C20" s="18"/>
      <c r="D20" s="18"/>
      <c r="E20" s="61">
        <v>15</v>
      </c>
      <c r="F20" s="18" t="s">
        <v>11</v>
      </c>
      <c r="G20" s="20" t="s">
        <v>110</v>
      </c>
      <c r="I20" s="72">
        <v>3</v>
      </c>
      <c r="J20" s="58" t="s">
        <v>70</v>
      </c>
      <c r="K20" s="30"/>
      <c r="L20" s="18"/>
      <c r="M20" s="153" t="s">
        <v>45</v>
      </c>
      <c r="N20" s="57"/>
      <c r="O20" s="158">
        <f t="shared" si="0"/>
        <v>0</v>
      </c>
      <c r="P20" s="5"/>
      <c r="Q20" s="5"/>
      <c r="R20" s="5"/>
      <c r="S20" s="18"/>
      <c r="T20" s="18"/>
      <c r="U20" s="18"/>
      <c r="V20" s="18"/>
      <c r="W20" s="18"/>
      <c r="X20" s="58"/>
      <c r="Y20" s="18"/>
    </row>
    <row r="21" spans="1:25" s="20" customFormat="1" ht="11.25" x14ac:dyDescent="0.2">
      <c r="A21" s="28"/>
      <c r="B21" s="18" t="s">
        <v>31</v>
      </c>
      <c r="C21" s="18"/>
      <c r="D21" s="18"/>
      <c r="E21" s="61">
        <v>100</v>
      </c>
      <c r="F21" s="18" t="s">
        <v>34</v>
      </c>
      <c r="G21" s="20" t="s">
        <v>111</v>
      </c>
      <c r="I21" s="72">
        <v>16.7</v>
      </c>
      <c r="J21" s="20" t="s">
        <v>119</v>
      </c>
      <c r="K21" s="63"/>
      <c r="L21" s="18"/>
      <c r="M21" s="153" t="s">
        <v>46</v>
      </c>
      <c r="N21" s="57"/>
      <c r="O21" s="158">
        <f t="shared" si="0"/>
        <v>0</v>
      </c>
      <c r="P21" s="64"/>
      <c r="Q21" s="64"/>
      <c r="R21" s="64"/>
      <c r="S21" s="18"/>
      <c r="T21" s="18"/>
      <c r="U21" s="18"/>
      <c r="V21" s="58"/>
      <c r="W21" s="59"/>
      <c r="X21" s="58"/>
      <c r="Y21" s="18"/>
    </row>
    <row r="22" spans="1:25" s="20" customFormat="1" ht="11.25" x14ac:dyDescent="0.2">
      <c r="A22" s="28"/>
      <c r="B22" s="58" t="s">
        <v>32</v>
      </c>
      <c r="C22" s="18"/>
      <c r="D22" s="18"/>
      <c r="E22" s="61">
        <v>10</v>
      </c>
      <c r="F22" s="18" t="s">
        <v>33</v>
      </c>
      <c r="G22" s="20" t="s">
        <v>113</v>
      </c>
      <c r="I22" s="163">
        <v>9.0700000000000003E-2</v>
      </c>
      <c r="J22" s="20" t="s">
        <v>119</v>
      </c>
      <c r="K22" s="30"/>
      <c r="L22" s="18"/>
      <c r="M22" s="153" t="s">
        <v>47</v>
      </c>
      <c r="N22" s="57"/>
      <c r="O22" s="158">
        <f t="shared" si="0"/>
        <v>0</v>
      </c>
      <c r="P22" s="64"/>
      <c r="Q22" s="64"/>
      <c r="R22" s="64"/>
      <c r="S22" s="18"/>
      <c r="T22" s="18"/>
      <c r="U22" s="65"/>
      <c r="V22" s="18"/>
      <c r="W22" s="18"/>
    </row>
    <row r="23" spans="1:25" s="20" customFormat="1" ht="11.25" x14ac:dyDescent="0.2">
      <c r="A23" s="28"/>
      <c r="B23" s="58" t="s">
        <v>52</v>
      </c>
      <c r="C23" s="18"/>
      <c r="D23" s="18"/>
      <c r="E23" s="61">
        <v>0</v>
      </c>
      <c r="F23" s="58" t="s">
        <v>53</v>
      </c>
      <c r="G23" s="20" t="s">
        <v>114</v>
      </c>
      <c r="I23" s="163">
        <v>2.42</v>
      </c>
      <c r="J23" s="58" t="s">
        <v>70</v>
      </c>
      <c r="K23" s="63"/>
      <c r="L23" s="18"/>
      <c r="M23" s="153" t="s">
        <v>48</v>
      </c>
      <c r="N23" s="57"/>
      <c r="O23" s="158">
        <f t="shared" si="0"/>
        <v>0</v>
      </c>
      <c r="P23" s="55"/>
      <c r="Q23" s="66"/>
      <c r="R23" s="55"/>
      <c r="S23" s="18"/>
      <c r="T23" s="18"/>
      <c r="U23" s="18"/>
      <c r="V23" s="58"/>
      <c r="Y23" s="18"/>
    </row>
    <row r="24" spans="1:25" s="20" customFormat="1" ht="11.25" x14ac:dyDescent="0.2">
      <c r="A24" s="28"/>
      <c r="B24" s="20" t="s">
        <v>104</v>
      </c>
      <c r="E24" s="131">
        <v>0</v>
      </c>
      <c r="F24" s="20" t="s">
        <v>70</v>
      </c>
      <c r="G24" s="20" t="s">
        <v>115</v>
      </c>
      <c r="I24" s="163">
        <v>8.0000000000000002E-3</v>
      </c>
      <c r="J24" s="20" t="s">
        <v>119</v>
      </c>
      <c r="K24" s="30"/>
      <c r="L24" s="18"/>
      <c r="M24" s="153" t="s">
        <v>49</v>
      </c>
      <c r="N24" s="57"/>
      <c r="O24" s="158">
        <f t="shared" si="0"/>
        <v>0</v>
      </c>
      <c r="P24" s="55"/>
      <c r="Q24" s="66"/>
      <c r="R24" s="55"/>
      <c r="S24" s="18"/>
      <c r="T24" s="58"/>
      <c r="U24" s="67"/>
      <c r="V24" s="58"/>
      <c r="W24" s="59"/>
      <c r="X24" s="58"/>
      <c r="Y24" s="18"/>
    </row>
    <row r="25" spans="1:25" s="20" customFormat="1" ht="11.25" x14ac:dyDescent="0.2">
      <c r="A25" s="28"/>
      <c r="B25" s="20" t="s">
        <v>109</v>
      </c>
      <c r="E25" s="131">
        <v>0.1</v>
      </c>
      <c r="F25" s="20" t="s">
        <v>105</v>
      </c>
      <c r="G25" s="18" t="s">
        <v>116</v>
      </c>
      <c r="H25" s="58"/>
      <c r="I25" s="163">
        <v>4.3999999999999997E-2</v>
      </c>
      <c r="J25" s="20" t="s">
        <v>70</v>
      </c>
      <c r="K25" s="30"/>
      <c r="L25" s="18"/>
      <c r="M25" s="153" t="s">
        <v>50</v>
      </c>
      <c r="N25" s="57"/>
      <c r="O25" s="158">
        <f t="shared" si="0"/>
        <v>0</v>
      </c>
      <c r="P25" s="55"/>
      <c r="Q25" s="66"/>
      <c r="R25" s="55"/>
      <c r="S25" s="18"/>
      <c r="T25" s="58"/>
      <c r="U25" s="67"/>
      <c r="V25" s="58"/>
      <c r="W25" s="59"/>
      <c r="X25" s="58"/>
      <c r="Y25" s="18"/>
    </row>
    <row r="26" spans="1:25" s="20" customFormat="1" ht="11.25" x14ac:dyDescent="0.2">
      <c r="A26" s="28"/>
      <c r="B26" s="18" t="s">
        <v>60</v>
      </c>
      <c r="C26" s="18"/>
      <c r="D26" s="18"/>
      <c r="E26" s="131">
        <v>1</v>
      </c>
      <c r="F26" s="20" t="s">
        <v>61</v>
      </c>
      <c r="G26" s="20" t="s">
        <v>120</v>
      </c>
      <c r="I26" s="163">
        <v>0</v>
      </c>
      <c r="J26" s="18" t="s">
        <v>121</v>
      </c>
      <c r="K26" s="30" t="s">
        <v>10</v>
      </c>
      <c r="L26" s="18"/>
      <c r="M26" s="155" t="s">
        <v>73</v>
      </c>
      <c r="N26" s="154">
        <f>SUM(N14:N24)</f>
        <v>100</v>
      </c>
      <c r="O26" s="154">
        <f>SUM(O14:O24)</f>
        <v>1</v>
      </c>
      <c r="P26" s="55"/>
      <c r="Q26" s="66"/>
      <c r="R26" s="55"/>
      <c r="S26" s="18"/>
      <c r="T26" s="18"/>
      <c r="U26" s="18"/>
      <c r="V26" s="58"/>
      <c r="W26" s="18"/>
      <c r="X26" s="18"/>
      <c r="Y26" s="18"/>
    </row>
    <row r="27" spans="1:25" s="20" customFormat="1" ht="11.25" x14ac:dyDescent="0.2">
      <c r="A27" s="28"/>
      <c r="B27" s="18" t="s">
        <v>35</v>
      </c>
      <c r="C27" s="18"/>
      <c r="D27" s="18"/>
      <c r="E27" s="72">
        <v>15</v>
      </c>
      <c r="F27" s="18" t="s">
        <v>11</v>
      </c>
      <c r="J27" s="18"/>
      <c r="K27" s="30"/>
      <c r="L27" s="18"/>
      <c r="M27" s="7"/>
      <c r="O27" s="149"/>
      <c r="P27" s="55"/>
      <c r="Q27" s="66"/>
      <c r="R27" s="55"/>
      <c r="S27" s="18"/>
      <c r="T27" s="58"/>
      <c r="U27" s="67"/>
      <c r="V27" s="58"/>
      <c r="W27" s="18"/>
      <c r="X27" s="18"/>
      <c r="Y27" s="18"/>
    </row>
    <row r="28" spans="1:25" s="20" customFormat="1" ht="11.25" x14ac:dyDescent="0.2">
      <c r="A28" s="28"/>
      <c r="B28" s="18" t="s">
        <v>36</v>
      </c>
      <c r="C28" s="18"/>
      <c r="D28" s="18"/>
      <c r="E28" s="130">
        <v>1.0129999999999999</v>
      </c>
      <c r="F28" s="18" t="s">
        <v>34</v>
      </c>
      <c r="G28" s="19" t="s">
        <v>62</v>
      </c>
      <c r="H28" s="60"/>
      <c r="I28" s="18"/>
      <c r="J28" s="58"/>
      <c r="K28" s="30"/>
      <c r="L28" s="18"/>
      <c r="M28" s="7"/>
      <c r="O28" s="149"/>
      <c r="P28" s="55"/>
      <c r="Q28" s="55"/>
      <c r="R28" s="55"/>
      <c r="S28" s="18"/>
      <c r="T28" s="18"/>
      <c r="U28" s="18"/>
      <c r="V28" s="58"/>
      <c r="W28" s="18"/>
      <c r="X28" s="18"/>
      <c r="Y28" s="18"/>
    </row>
    <row r="29" spans="1:25" s="20" customFormat="1" ht="11.25" x14ac:dyDescent="0.2">
      <c r="A29" s="28"/>
      <c r="B29" s="18" t="s">
        <v>112</v>
      </c>
      <c r="C29" s="18"/>
      <c r="D29" s="18"/>
      <c r="E29" s="72">
        <v>2</v>
      </c>
      <c r="F29" s="58" t="s">
        <v>70</v>
      </c>
      <c r="G29" s="58" t="s">
        <v>125</v>
      </c>
      <c r="H29" s="18"/>
      <c r="I29" s="74">
        <v>7.7026619819824305</v>
      </c>
      <c r="J29" s="58" t="s">
        <v>126</v>
      </c>
      <c r="K29" s="30"/>
      <c r="L29" s="18"/>
      <c r="M29" s="7"/>
      <c r="O29" s="149"/>
      <c r="P29" s="55"/>
      <c r="Q29" s="55"/>
      <c r="R29" s="55"/>
      <c r="S29" s="18"/>
      <c r="T29" s="18"/>
      <c r="U29" s="67"/>
      <c r="V29" s="58"/>
      <c r="W29" s="18"/>
      <c r="X29" s="18"/>
      <c r="Y29" s="18"/>
    </row>
    <row r="30" spans="1:25" s="20" customFormat="1" ht="11.25" x14ac:dyDescent="0.2">
      <c r="A30" s="28"/>
      <c r="B30" s="58" t="s">
        <v>117</v>
      </c>
      <c r="C30" s="18"/>
      <c r="D30" s="18"/>
      <c r="E30" s="72">
        <v>0</v>
      </c>
      <c r="F30" s="20" t="s">
        <v>70</v>
      </c>
      <c r="G30" s="18"/>
      <c r="H30" s="18"/>
      <c r="I30" s="162"/>
      <c r="J30" s="58"/>
      <c r="K30" s="30"/>
      <c r="L30" s="18"/>
      <c r="M30" s="7"/>
      <c r="O30" s="149"/>
      <c r="P30" s="55"/>
      <c r="Q30" s="55"/>
      <c r="S30" s="18"/>
      <c r="T30" s="18"/>
      <c r="U30" s="65"/>
      <c r="V30" s="58"/>
      <c r="W30" s="18"/>
      <c r="X30" s="70"/>
      <c r="Y30" s="18"/>
    </row>
    <row r="31" spans="1:25" s="20" customFormat="1" ht="11.25" x14ac:dyDescent="0.2">
      <c r="A31" s="71"/>
      <c r="B31" s="18" t="s">
        <v>118</v>
      </c>
      <c r="C31" s="18"/>
      <c r="D31" s="18"/>
      <c r="E31" s="72">
        <v>0</v>
      </c>
      <c r="F31" s="20" t="s">
        <v>70</v>
      </c>
      <c r="G31" s="18"/>
      <c r="H31" s="60"/>
      <c r="I31" s="162"/>
      <c r="J31" s="18"/>
      <c r="K31" s="30"/>
      <c r="L31" s="18"/>
      <c r="M31" s="7"/>
      <c r="O31" s="149"/>
      <c r="P31" s="55"/>
      <c r="Q31" s="55"/>
      <c r="S31" s="18"/>
      <c r="T31" s="18"/>
      <c r="U31" s="18"/>
      <c r="V31" s="58"/>
      <c r="W31" s="18"/>
      <c r="X31" s="18"/>
      <c r="Y31" s="18"/>
    </row>
    <row r="32" spans="1:25" s="20" customFormat="1" ht="11.25" x14ac:dyDescent="0.2">
      <c r="A32" s="71"/>
      <c r="B32" s="20" t="s">
        <v>122</v>
      </c>
      <c r="E32" s="72">
        <v>100</v>
      </c>
      <c r="F32" s="20" t="s">
        <v>123</v>
      </c>
      <c r="G32" s="18"/>
      <c r="H32" s="62"/>
      <c r="I32" s="162"/>
      <c r="J32" s="18"/>
      <c r="K32" s="30"/>
      <c r="L32" s="18"/>
      <c r="M32" s="7"/>
      <c r="O32" s="149"/>
      <c r="P32" s="55"/>
      <c r="Q32" s="55"/>
      <c r="R32" s="55"/>
      <c r="S32" s="18"/>
      <c r="T32" s="18"/>
      <c r="U32" s="67"/>
      <c r="V32" s="58"/>
      <c r="W32" s="18"/>
      <c r="X32" s="18"/>
      <c r="Y32" s="18"/>
    </row>
    <row r="33" spans="1:25" s="20" customFormat="1" ht="11.25" x14ac:dyDescent="0.2">
      <c r="A33" s="71"/>
      <c r="B33" s="58"/>
      <c r="C33" s="18"/>
      <c r="D33" s="18"/>
      <c r="E33" s="18"/>
      <c r="G33" s="18"/>
      <c r="H33" s="58"/>
      <c r="I33" s="18"/>
      <c r="J33" s="18"/>
      <c r="K33" s="30"/>
      <c r="L33" s="18"/>
      <c r="M33" s="7"/>
      <c r="O33" s="149"/>
      <c r="P33" s="55"/>
      <c r="Q33" s="55"/>
      <c r="R33" s="55"/>
      <c r="S33" s="18"/>
      <c r="T33" s="18"/>
      <c r="U33" s="18"/>
      <c r="V33" s="58"/>
      <c r="W33" s="18"/>
      <c r="X33" s="18"/>
      <c r="Y33" s="18"/>
    </row>
    <row r="34" spans="1:25" s="20" customFormat="1" ht="11.25" x14ac:dyDescent="0.2">
      <c r="A34" s="28"/>
      <c r="G34" s="58"/>
      <c r="H34" s="18"/>
      <c r="I34" s="18"/>
      <c r="J34" s="18"/>
      <c r="K34" s="30"/>
      <c r="L34" s="18"/>
      <c r="M34" s="7"/>
      <c r="O34" s="149"/>
      <c r="P34" s="55"/>
      <c r="Q34" s="55"/>
      <c r="R34" s="55"/>
      <c r="S34" s="18"/>
      <c r="T34" s="18"/>
      <c r="U34" s="18"/>
      <c r="V34" s="58"/>
      <c r="W34" s="18"/>
      <c r="X34" s="18"/>
      <c r="Y34" s="18"/>
    </row>
    <row r="35" spans="1:25" s="20" customFormat="1" ht="11.25" x14ac:dyDescent="0.2">
      <c r="A35" s="71"/>
      <c r="B35" s="36"/>
      <c r="C35" s="18"/>
      <c r="D35" s="18"/>
      <c r="E35" s="18"/>
      <c r="F35" s="18"/>
      <c r="G35" s="73"/>
      <c r="H35" s="58"/>
      <c r="I35" s="18"/>
      <c r="J35" s="18"/>
      <c r="K35" s="30"/>
      <c r="L35" s="18"/>
      <c r="M35" s="7"/>
      <c r="O35" s="149"/>
      <c r="P35" s="55"/>
      <c r="Q35" s="55"/>
      <c r="R35" s="55"/>
      <c r="S35" s="18"/>
      <c r="T35" s="18"/>
      <c r="U35" s="67"/>
      <c r="V35" s="58"/>
      <c r="W35" s="18"/>
      <c r="X35" s="18"/>
      <c r="Y35" s="18"/>
    </row>
    <row r="36" spans="1:25" s="20" customFormat="1" ht="11.25" x14ac:dyDescent="0.2">
      <c r="A36" s="71"/>
      <c r="B36" s="18"/>
      <c r="C36" s="18"/>
      <c r="D36" s="18"/>
      <c r="E36" s="18"/>
      <c r="G36" s="58"/>
      <c r="H36" s="58"/>
      <c r="I36" s="18"/>
      <c r="J36" s="18"/>
      <c r="K36" s="30"/>
      <c r="L36" s="18"/>
      <c r="M36" s="7"/>
      <c r="O36" s="149"/>
      <c r="P36" s="55"/>
      <c r="Q36" s="55"/>
      <c r="R36" s="55"/>
      <c r="S36" s="18"/>
      <c r="T36" s="18"/>
      <c r="U36" s="18"/>
      <c r="V36" s="58"/>
      <c r="W36" s="18"/>
      <c r="X36" s="18"/>
      <c r="Y36" s="18"/>
    </row>
    <row r="37" spans="1:25" s="20" customFormat="1" ht="11.25" x14ac:dyDescent="0.2">
      <c r="A37" s="71"/>
      <c r="B37" s="18"/>
      <c r="C37" s="18"/>
      <c r="D37" s="18"/>
      <c r="E37" s="18"/>
      <c r="G37" s="58"/>
      <c r="H37" s="58"/>
      <c r="I37" s="18"/>
      <c r="J37" s="18"/>
      <c r="K37" s="30"/>
      <c r="L37" s="18"/>
      <c r="M37" s="19"/>
      <c r="O37" s="149"/>
      <c r="P37" s="55"/>
      <c r="Q37" s="55"/>
      <c r="R37" s="55"/>
      <c r="S37" s="18"/>
      <c r="T37" s="18"/>
      <c r="U37" s="75"/>
      <c r="V37" s="58"/>
      <c r="W37" s="18"/>
      <c r="X37" s="18"/>
      <c r="Y37" s="18"/>
    </row>
    <row r="38" spans="1:25" s="20" customFormat="1" ht="11.25" x14ac:dyDescent="0.2">
      <c r="A38" s="71"/>
      <c r="B38" s="58"/>
      <c r="C38" s="18"/>
      <c r="D38" s="18"/>
      <c r="E38" s="18"/>
      <c r="G38" s="58"/>
      <c r="H38" s="58"/>
      <c r="I38" s="18"/>
      <c r="J38" s="76"/>
      <c r="K38" s="30"/>
      <c r="L38" s="18"/>
      <c r="M38" s="7"/>
      <c r="O38" s="149"/>
      <c r="P38" s="77"/>
      <c r="Q38" s="77"/>
      <c r="R38" s="77"/>
      <c r="S38" s="18"/>
      <c r="T38" s="18"/>
      <c r="U38" s="18"/>
      <c r="V38" s="58"/>
      <c r="W38" s="18"/>
      <c r="X38" s="18"/>
      <c r="Y38" s="18"/>
    </row>
    <row r="39" spans="1:25" s="20" customFormat="1" ht="11.25" x14ac:dyDescent="0.2">
      <c r="A39" s="71"/>
      <c r="B39" s="132"/>
      <c r="C39" s="132"/>
      <c r="D39" s="132"/>
      <c r="E39" s="132"/>
      <c r="F39" s="133"/>
      <c r="G39" s="134"/>
      <c r="H39" s="134"/>
      <c r="I39" s="132"/>
      <c r="J39" s="132"/>
      <c r="K39" s="30"/>
      <c r="L39" s="18"/>
      <c r="M39" s="7" t="str">
        <f>[1]PSEUDO_COMPONENTS!I3</f>
        <v/>
      </c>
      <c r="O39" s="149"/>
      <c r="P39" s="77"/>
      <c r="Q39" s="77"/>
      <c r="R39" s="77"/>
      <c r="S39" s="18"/>
      <c r="T39" s="58"/>
      <c r="U39" s="67"/>
      <c r="V39" s="58"/>
      <c r="W39" s="18"/>
      <c r="X39" s="18"/>
      <c r="Y39" s="18"/>
    </row>
    <row r="40" spans="1:25" s="20" customFormat="1" ht="11.25" x14ac:dyDescent="0.2">
      <c r="A40" s="71"/>
      <c r="B40" s="132"/>
      <c r="C40" s="132"/>
      <c r="D40" s="132"/>
      <c r="E40" s="132"/>
      <c r="F40" s="132"/>
      <c r="G40" s="132"/>
      <c r="H40" s="132"/>
      <c r="I40" s="132"/>
      <c r="J40" s="135"/>
      <c r="K40" s="30"/>
      <c r="L40" s="18"/>
      <c r="M40" s="7" t="str">
        <f>[1]PSEUDO_COMPONENTS!I4</f>
        <v/>
      </c>
      <c r="O40" s="150"/>
      <c r="P40" s="77"/>
      <c r="Q40" s="77"/>
      <c r="R40" s="77"/>
      <c r="S40" s="18"/>
      <c r="T40" s="18"/>
      <c r="U40" s="18"/>
      <c r="V40" s="58"/>
      <c r="W40" s="18"/>
      <c r="X40" s="18"/>
      <c r="Y40" s="18"/>
    </row>
    <row r="41" spans="1:25" s="20" customFormat="1" ht="11.25" x14ac:dyDescent="0.2">
      <c r="A41" s="28"/>
      <c r="B41" s="136"/>
      <c r="C41" s="132"/>
      <c r="D41" s="132"/>
      <c r="E41" s="132"/>
      <c r="F41" s="132"/>
      <c r="G41" s="137"/>
      <c r="H41" s="134"/>
      <c r="I41" s="132"/>
      <c r="J41" s="135"/>
      <c r="K41" s="30"/>
      <c r="L41" s="70"/>
      <c r="M41" s="7" t="str">
        <f>[1]PSEUDO_COMPONENTS!I5</f>
        <v/>
      </c>
      <c r="O41" s="151"/>
      <c r="P41" s="77"/>
      <c r="Q41" s="77"/>
      <c r="R41" s="77"/>
      <c r="S41" s="18"/>
      <c r="T41" s="18"/>
      <c r="U41" s="79"/>
      <c r="V41" s="58"/>
      <c r="W41" s="18"/>
      <c r="X41" s="78"/>
      <c r="Y41" s="18"/>
    </row>
    <row r="42" spans="1:25" s="20" customFormat="1" ht="11.25" x14ac:dyDescent="0.2">
      <c r="A42" s="28"/>
      <c r="B42" s="132"/>
      <c r="C42" s="132"/>
      <c r="D42" s="132"/>
      <c r="E42" s="132"/>
      <c r="F42" s="133"/>
      <c r="G42" s="132"/>
      <c r="H42" s="134"/>
      <c r="I42" s="132"/>
      <c r="J42" s="132"/>
      <c r="K42" s="30"/>
      <c r="L42" s="18"/>
      <c r="M42" s="7" t="str">
        <f>[1]PSEUDO_COMPONENTS!I6</f>
        <v/>
      </c>
      <c r="O42" s="151"/>
      <c r="P42" s="77"/>
      <c r="Q42" s="77"/>
      <c r="R42" s="77"/>
      <c r="S42" s="18"/>
      <c r="T42" s="18"/>
      <c r="U42" s="79"/>
      <c r="V42" s="58"/>
      <c r="W42" s="18"/>
      <c r="X42" s="78"/>
      <c r="Y42" s="18"/>
    </row>
    <row r="43" spans="1:25" s="20" customFormat="1" ht="11.25" x14ac:dyDescent="0.2">
      <c r="A43" s="28"/>
      <c r="B43" s="138"/>
      <c r="C43" s="132"/>
      <c r="D43" s="132"/>
      <c r="E43" s="132"/>
      <c r="F43" s="139"/>
      <c r="G43" s="134"/>
      <c r="H43" s="133"/>
      <c r="I43" s="140"/>
      <c r="J43" s="134"/>
      <c r="K43" s="30"/>
      <c r="L43" s="18"/>
      <c r="M43" s="7" t="str">
        <f>[1]PSEUDO_COMPONENTS!I7</f>
        <v/>
      </c>
      <c r="O43" s="151"/>
      <c r="P43" s="77"/>
      <c r="Q43" s="77"/>
      <c r="R43" s="77"/>
      <c r="S43" s="18"/>
      <c r="T43" s="18"/>
      <c r="U43" s="18"/>
      <c r="V43" s="58"/>
      <c r="W43" s="18"/>
      <c r="X43" s="18"/>
      <c r="Y43" s="18"/>
    </row>
    <row r="44" spans="1:25" s="20" customFormat="1" ht="11.25" x14ac:dyDescent="0.2">
      <c r="A44" s="28"/>
      <c r="B44" s="138"/>
      <c r="C44" s="136"/>
      <c r="D44" s="136"/>
      <c r="E44" s="136"/>
      <c r="F44" s="136"/>
      <c r="G44" s="141"/>
      <c r="H44" s="132"/>
      <c r="I44" s="142"/>
      <c r="J44" s="132"/>
      <c r="K44" s="30"/>
      <c r="L44" s="18"/>
      <c r="M44" s="7" t="str">
        <f>[1]PSEUDO_COMPONENTS!I8</f>
        <v/>
      </c>
      <c r="O44" s="151"/>
      <c r="P44" s="77"/>
      <c r="Q44" s="77"/>
      <c r="R44" s="77"/>
      <c r="S44" s="18"/>
      <c r="T44" s="58"/>
      <c r="U44" s="18"/>
      <c r="V44" s="18"/>
      <c r="W44" s="18"/>
      <c r="X44" s="18"/>
      <c r="Y44" s="18"/>
    </row>
    <row r="45" spans="1:25" s="20" customFormat="1" ht="11.25" x14ac:dyDescent="0.2">
      <c r="A45" s="28"/>
      <c r="B45" s="132"/>
      <c r="C45" s="132"/>
      <c r="D45" s="132"/>
      <c r="E45" s="132"/>
      <c r="F45" s="132"/>
      <c r="G45" s="132"/>
      <c r="H45" s="132"/>
      <c r="I45" s="132"/>
      <c r="J45" s="132"/>
      <c r="K45" s="30"/>
      <c r="L45" s="18"/>
      <c r="M45" s="7" t="str">
        <f>[1]PSEUDO_COMPONENTS!I9</f>
        <v/>
      </c>
      <c r="O45" s="151"/>
      <c r="P45" s="77"/>
      <c r="Q45" s="77"/>
      <c r="R45" s="77"/>
      <c r="S45" s="18"/>
      <c r="T45" s="18"/>
      <c r="U45" s="59"/>
      <c r="V45" s="58"/>
      <c r="W45" s="59"/>
      <c r="X45" s="18"/>
      <c r="Y45" s="18"/>
    </row>
    <row r="46" spans="1:25" s="20" customFormat="1" ht="11.25" x14ac:dyDescent="0.2">
      <c r="A46" s="28"/>
      <c r="B46" s="136"/>
      <c r="C46" s="132"/>
      <c r="D46" s="132"/>
      <c r="E46" s="132"/>
      <c r="F46" s="132"/>
      <c r="G46" s="132"/>
      <c r="H46" s="143"/>
      <c r="I46" s="144"/>
      <c r="J46" s="132"/>
      <c r="K46" s="30"/>
      <c r="L46" s="18"/>
      <c r="M46" s="7" t="str">
        <f>[1]PSEUDO_COMPONENTS!I10</f>
        <v/>
      </c>
      <c r="O46" s="151"/>
      <c r="P46" s="82"/>
      <c r="Q46" s="82"/>
      <c r="R46" s="82"/>
      <c r="S46" s="18"/>
      <c r="T46" s="18"/>
      <c r="U46" s="18"/>
      <c r="V46" s="18"/>
      <c r="W46" s="18"/>
      <c r="X46" s="18"/>
      <c r="Y46" s="18"/>
    </row>
    <row r="47" spans="1:25" s="20" customFormat="1" ht="11.25" x14ac:dyDescent="0.2">
      <c r="A47" s="28"/>
      <c r="B47" s="132"/>
      <c r="C47" s="136"/>
      <c r="D47" s="133"/>
      <c r="E47" s="145"/>
      <c r="F47" s="145"/>
      <c r="G47" s="132"/>
      <c r="H47" s="132"/>
      <c r="I47" s="143"/>
      <c r="J47" s="132"/>
      <c r="K47" s="30"/>
      <c r="L47" s="18"/>
      <c r="M47" s="7" t="str">
        <f>[1]PSEUDO_COMPONENTS!I11</f>
        <v/>
      </c>
      <c r="O47" s="151"/>
      <c r="P47" s="58"/>
      <c r="Q47" s="18"/>
      <c r="R47" s="18"/>
      <c r="S47" s="18"/>
      <c r="T47" s="18"/>
      <c r="U47" s="73"/>
      <c r="V47" s="62"/>
      <c r="W47" s="81"/>
      <c r="X47" s="18"/>
      <c r="Y47" s="18"/>
    </row>
    <row r="48" spans="1:25" s="20" customFormat="1" ht="11.25" x14ac:dyDescent="0.2">
      <c r="A48" s="28"/>
      <c r="B48" s="132"/>
      <c r="C48" s="132"/>
      <c r="D48" s="133"/>
      <c r="E48" s="145"/>
      <c r="F48" s="139"/>
      <c r="G48" s="134"/>
      <c r="H48" s="134"/>
      <c r="I48" s="142"/>
      <c r="J48" s="134"/>
      <c r="K48" s="63"/>
      <c r="L48" s="18"/>
      <c r="M48" s="7" t="str">
        <f>[1]PSEUDO_COMPONENTS!I12</f>
        <v/>
      </c>
      <c r="O48" s="148"/>
      <c r="P48" s="18"/>
      <c r="Q48" s="18"/>
      <c r="R48" s="18"/>
      <c r="S48" s="18"/>
      <c r="T48" s="18"/>
      <c r="U48" s="18"/>
      <c r="V48" s="18"/>
      <c r="W48" s="18"/>
      <c r="X48" s="18"/>
      <c r="Y48" s="18"/>
    </row>
    <row r="49" spans="1:25" s="20" customFormat="1" ht="11.25" x14ac:dyDescent="0.2">
      <c r="A49" s="28"/>
      <c r="B49" s="132"/>
      <c r="C49" s="136"/>
      <c r="D49" s="133"/>
      <c r="E49" s="145"/>
      <c r="F49" s="140"/>
      <c r="G49" s="134"/>
      <c r="H49" s="132"/>
      <c r="I49" s="146"/>
      <c r="J49" s="134"/>
      <c r="K49" s="63"/>
      <c r="L49" s="18"/>
      <c r="M49" s="7" t="str">
        <f>[1]PSEUDO_COMPONENTS!I13</f>
        <v/>
      </c>
      <c r="O49" s="148"/>
      <c r="P49" s="36"/>
      <c r="Q49" s="36"/>
      <c r="R49" s="36"/>
      <c r="S49" s="36"/>
      <c r="T49" s="36"/>
      <c r="U49" s="80"/>
      <c r="V49" s="18"/>
      <c r="W49" s="18"/>
      <c r="X49" s="83"/>
      <c r="Y49" s="58"/>
    </row>
    <row r="50" spans="1:25" s="20" customFormat="1" ht="11.25" x14ac:dyDescent="0.2">
      <c r="A50" s="28"/>
      <c r="B50" s="132"/>
      <c r="C50" s="132"/>
      <c r="D50" s="132"/>
      <c r="E50" s="133"/>
      <c r="F50" s="139"/>
      <c r="G50" s="134"/>
      <c r="H50" s="132"/>
      <c r="I50" s="139"/>
      <c r="J50" s="134"/>
      <c r="K50" s="63"/>
      <c r="L50" s="18"/>
      <c r="M50" s="7" t="str">
        <f>[1]PSEUDO_COMPONENTS!I14</f>
        <v/>
      </c>
      <c r="O50" s="148"/>
      <c r="P50" s="36"/>
      <c r="Q50" s="36"/>
      <c r="R50" s="36"/>
      <c r="S50" s="36"/>
      <c r="T50" s="36"/>
      <c r="U50" s="80"/>
      <c r="V50" s="18"/>
      <c r="W50" s="18"/>
      <c r="X50" s="83"/>
      <c r="Y50" s="58"/>
    </row>
    <row r="51" spans="1:25" s="20" customFormat="1" ht="11.25" x14ac:dyDescent="0.2">
      <c r="A51" s="28"/>
      <c r="B51" s="132"/>
      <c r="C51" s="132"/>
      <c r="D51" s="132"/>
      <c r="E51" s="132"/>
      <c r="F51" s="132"/>
      <c r="G51" s="132"/>
      <c r="H51" s="132"/>
      <c r="I51" s="132"/>
      <c r="J51" s="134"/>
      <c r="K51" s="63"/>
      <c r="L51" s="18"/>
      <c r="M51" s="7" t="str">
        <f>[1]PSEUDO_COMPONENTS!I15</f>
        <v/>
      </c>
      <c r="O51" s="148"/>
      <c r="P51" s="36"/>
      <c r="Q51" s="36"/>
      <c r="R51" s="36"/>
      <c r="S51" s="36"/>
      <c r="T51" s="36"/>
      <c r="U51" s="80"/>
      <c r="V51" s="18"/>
      <c r="W51" s="18"/>
      <c r="X51" s="83"/>
      <c r="Y51" s="58"/>
    </row>
    <row r="52" spans="1:25" s="20" customFormat="1" ht="11.25" x14ac:dyDescent="0.2">
      <c r="A52" s="28"/>
      <c r="B52" s="136"/>
      <c r="C52" s="132"/>
      <c r="D52" s="132"/>
      <c r="E52" s="132"/>
      <c r="F52" s="132"/>
      <c r="G52" s="132"/>
      <c r="H52" s="132"/>
      <c r="I52" s="132"/>
      <c r="J52" s="134"/>
      <c r="K52" s="63"/>
      <c r="L52" s="18"/>
      <c r="M52" s="7" t="str">
        <f>[1]PSEUDO_COMPONENTS!I16</f>
        <v/>
      </c>
      <c r="O52" s="148"/>
      <c r="P52" s="36"/>
      <c r="Q52" s="36"/>
      <c r="R52" s="36"/>
      <c r="S52" s="36"/>
      <c r="T52" s="36"/>
      <c r="U52" s="80"/>
      <c r="V52" s="18"/>
      <c r="W52" s="18"/>
      <c r="X52" s="83"/>
      <c r="Y52" s="58"/>
    </row>
    <row r="53" spans="1:25" s="20" customFormat="1" ht="11.25" x14ac:dyDescent="0.2">
      <c r="A53" s="28"/>
      <c r="B53" s="132"/>
      <c r="C53" s="132"/>
      <c r="D53" s="132"/>
      <c r="E53" s="132"/>
      <c r="F53" s="147"/>
      <c r="G53" s="132"/>
      <c r="H53" s="132"/>
      <c r="I53" s="132"/>
      <c r="J53" s="134"/>
      <c r="K53" s="63"/>
      <c r="L53" s="84"/>
      <c r="M53" s="7" t="str">
        <f>[1]PSEUDO_COMPONENTS!I17</f>
        <v/>
      </c>
      <c r="O53" s="148"/>
      <c r="P53" s="36"/>
      <c r="Q53" s="36"/>
      <c r="R53" s="36"/>
      <c r="S53" s="36"/>
      <c r="T53" s="36"/>
      <c r="U53" s="80"/>
      <c r="V53" s="18"/>
      <c r="W53" s="18"/>
      <c r="X53" s="83"/>
      <c r="Y53" s="58"/>
    </row>
    <row r="54" spans="1:25" s="20" customFormat="1" ht="11.25" x14ac:dyDescent="0.2">
      <c r="A54" s="28"/>
      <c r="B54" s="18"/>
      <c r="C54" s="18"/>
      <c r="D54" s="18"/>
      <c r="E54" s="18"/>
      <c r="G54" s="18"/>
      <c r="H54" s="18"/>
      <c r="I54" s="18"/>
      <c r="J54" s="18"/>
      <c r="K54" s="30"/>
      <c r="L54" s="85"/>
      <c r="M54" s="7" t="str">
        <f>[1]PSEUDO_COMPONENTS!I18</f>
        <v/>
      </c>
      <c r="O54" s="148"/>
      <c r="P54" s="36"/>
      <c r="Q54" s="36"/>
      <c r="R54" s="36"/>
      <c r="S54" s="36"/>
      <c r="T54" s="36"/>
      <c r="U54" s="80"/>
      <c r="V54" s="18"/>
      <c r="W54" s="18"/>
      <c r="X54" s="83"/>
      <c r="Y54" s="58"/>
    </row>
    <row r="55" spans="1:25" s="20" customFormat="1" ht="11.25" x14ac:dyDescent="0.2">
      <c r="A55" s="28"/>
      <c r="B55" s="18"/>
      <c r="C55" s="18"/>
      <c r="D55" s="18"/>
      <c r="E55" s="18"/>
      <c r="G55" s="18"/>
      <c r="H55" s="18"/>
      <c r="I55" s="18"/>
      <c r="J55" s="18"/>
      <c r="K55" s="30"/>
      <c r="L55" s="85"/>
      <c r="M55" s="7" t="str">
        <f>[1]PSEUDO_COMPONENTS!I19</f>
        <v/>
      </c>
      <c r="O55" s="148"/>
      <c r="P55" s="36"/>
      <c r="Q55" s="36"/>
      <c r="R55" s="36"/>
      <c r="S55" s="36"/>
      <c r="T55" s="36"/>
      <c r="U55" s="80"/>
      <c r="V55" s="18"/>
      <c r="W55" s="18"/>
      <c r="X55" s="83"/>
      <c r="Y55" s="58"/>
    </row>
    <row r="56" spans="1:25" s="20" customFormat="1" ht="11.25" x14ac:dyDescent="0.2">
      <c r="A56" s="28"/>
      <c r="B56" s="86"/>
      <c r="C56" s="18"/>
      <c r="D56" s="18"/>
      <c r="E56" s="18"/>
      <c r="G56" s="18"/>
      <c r="H56" s="18"/>
      <c r="I56" s="18"/>
      <c r="J56" s="18"/>
      <c r="K56" s="30"/>
      <c r="L56" s="85"/>
      <c r="M56" s="7" t="str">
        <f>[1]PSEUDO_COMPONENTS!I20</f>
        <v/>
      </c>
      <c r="O56" s="148"/>
      <c r="P56" s="36"/>
      <c r="Q56" s="36"/>
      <c r="R56" s="36"/>
      <c r="S56" s="36"/>
      <c r="T56" s="36"/>
      <c r="U56" s="80"/>
      <c r="V56" s="18"/>
      <c r="W56" s="18"/>
      <c r="X56" s="83"/>
      <c r="Y56" s="58"/>
    </row>
    <row r="57" spans="1:25" s="20" customFormat="1" ht="11.25" x14ac:dyDescent="0.2">
      <c r="A57" s="28"/>
      <c r="B57" s="86"/>
      <c r="C57" s="18"/>
      <c r="D57" s="18"/>
      <c r="E57" s="18"/>
      <c r="G57" s="18"/>
      <c r="H57" s="18"/>
      <c r="I57" s="18"/>
      <c r="J57" s="18"/>
      <c r="K57" s="30"/>
      <c r="L57" s="85"/>
      <c r="M57" s="7"/>
      <c r="O57" s="148"/>
      <c r="P57" s="36"/>
      <c r="Q57" s="36"/>
      <c r="R57" s="36"/>
      <c r="S57" s="36"/>
      <c r="T57" s="36"/>
      <c r="U57" s="80"/>
      <c r="V57" s="18"/>
      <c r="W57" s="18"/>
      <c r="X57" s="83"/>
      <c r="Y57" s="58"/>
    </row>
    <row r="58" spans="1:25" s="20" customFormat="1" ht="11.25" x14ac:dyDescent="0.2">
      <c r="A58" s="28"/>
      <c r="B58" s="86" t="str">
        <f>IF(O86&gt;0,"Output has been changed, output should not be changed manually.","")</f>
        <v/>
      </c>
      <c r="C58" s="18"/>
      <c r="D58" s="18"/>
      <c r="E58" s="18"/>
      <c r="G58" s="18"/>
      <c r="H58" s="18"/>
      <c r="I58" s="18"/>
      <c r="J58" s="18"/>
      <c r="K58" s="30"/>
      <c r="L58" s="85"/>
      <c r="M58" s="7" t="str">
        <f>[1]PSEUDO_COMPONENTS!I21</f>
        <v/>
      </c>
      <c r="O58" s="148"/>
      <c r="P58" s="36"/>
      <c r="Q58" s="36"/>
      <c r="R58" s="36"/>
      <c r="S58" s="36"/>
      <c r="T58" s="36"/>
      <c r="U58" s="80"/>
      <c r="V58" s="18"/>
      <c r="W58" s="18"/>
      <c r="X58" s="83"/>
      <c r="Y58" s="58"/>
    </row>
    <row r="59" spans="1:25" s="20" customFormat="1" ht="11.25" x14ac:dyDescent="0.2">
      <c r="A59" s="28"/>
      <c r="B59" s="86"/>
      <c r="C59" s="18"/>
      <c r="D59" s="18"/>
      <c r="E59" s="18"/>
      <c r="G59" s="18"/>
      <c r="H59" s="18"/>
      <c r="I59" s="18"/>
      <c r="J59" s="18"/>
      <c r="K59" s="30"/>
      <c r="L59" s="85"/>
      <c r="M59" s="7"/>
      <c r="N59" s="148"/>
      <c r="O59" s="62"/>
      <c r="P59" s="36"/>
      <c r="Q59" s="36"/>
      <c r="R59" s="36"/>
      <c r="S59" s="36"/>
      <c r="T59" s="36"/>
      <c r="U59" s="80"/>
      <c r="V59" s="18"/>
      <c r="W59" s="18"/>
      <c r="X59" s="83"/>
      <c r="Y59" s="58"/>
    </row>
    <row r="60" spans="1:25" s="20" customFormat="1" ht="11.25" x14ac:dyDescent="0.2">
      <c r="A60" s="28"/>
      <c r="B60" s="86"/>
      <c r="C60" s="18"/>
      <c r="D60" s="18"/>
      <c r="E60" s="18"/>
      <c r="G60" s="18"/>
      <c r="H60" s="18"/>
      <c r="I60" s="18"/>
      <c r="J60" s="18"/>
      <c r="K60" s="30"/>
      <c r="L60" s="85"/>
      <c r="M60" s="7"/>
      <c r="N60" s="148"/>
      <c r="O60" s="62"/>
      <c r="P60" s="36"/>
      <c r="Q60" s="36"/>
      <c r="R60" s="36"/>
      <c r="S60" s="36"/>
      <c r="T60" s="36"/>
      <c r="U60" s="80"/>
      <c r="V60" s="18"/>
      <c r="W60" s="18"/>
      <c r="X60" s="83"/>
      <c r="Y60" s="58"/>
    </row>
    <row r="61" spans="1:25" s="20" customFormat="1" ht="11.25" x14ac:dyDescent="0.2">
      <c r="A61" s="28"/>
      <c r="B61" s="86"/>
      <c r="C61" s="18"/>
      <c r="D61" s="18"/>
      <c r="E61" s="18"/>
      <c r="G61" s="18"/>
      <c r="H61" s="18"/>
      <c r="I61" s="18"/>
      <c r="J61" s="18"/>
      <c r="K61" s="30"/>
      <c r="L61" s="85"/>
      <c r="M61" s="7"/>
      <c r="N61" s="148"/>
      <c r="O61" s="62"/>
      <c r="P61" s="36"/>
      <c r="Q61" s="36"/>
      <c r="R61" s="36"/>
      <c r="S61" s="36"/>
      <c r="T61" s="36"/>
      <c r="U61" s="80"/>
      <c r="V61" s="18"/>
      <c r="W61" s="18"/>
      <c r="X61" s="83"/>
      <c r="Y61" s="58"/>
    </row>
    <row r="62" spans="1:25" s="20" customFormat="1" ht="11.25" x14ac:dyDescent="0.2">
      <c r="A62" s="28"/>
      <c r="B62" s="86"/>
      <c r="C62" s="18"/>
      <c r="D62" s="18"/>
      <c r="E62" s="18"/>
      <c r="G62" s="18"/>
      <c r="H62" s="18"/>
      <c r="I62" s="18"/>
      <c r="J62" s="18"/>
      <c r="K62" s="30"/>
      <c r="L62" s="85"/>
      <c r="M62" s="7"/>
      <c r="N62" s="148"/>
      <c r="O62" s="62"/>
      <c r="P62" s="36"/>
      <c r="Q62" s="36"/>
      <c r="R62" s="36"/>
      <c r="S62" s="36"/>
      <c r="T62" s="36"/>
      <c r="U62" s="80"/>
      <c r="V62" s="18"/>
      <c r="W62" s="18"/>
      <c r="X62" s="83"/>
      <c r="Y62" s="58"/>
    </row>
    <row r="63" spans="1:25" s="20" customFormat="1" ht="11.25" x14ac:dyDescent="0.2">
      <c r="A63" s="28"/>
      <c r="B63" s="86"/>
      <c r="C63" s="18"/>
      <c r="D63" s="18"/>
      <c r="E63" s="18"/>
      <c r="G63" s="18"/>
      <c r="H63" s="18"/>
      <c r="I63" s="18"/>
      <c r="J63" s="18"/>
      <c r="K63" s="30"/>
      <c r="L63" s="85"/>
      <c r="M63" s="7"/>
      <c r="N63" s="148"/>
      <c r="O63" s="62"/>
      <c r="P63" s="36"/>
      <c r="Q63" s="36"/>
      <c r="R63" s="36"/>
      <c r="S63" s="36"/>
      <c r="T63" s="36"/>
      <c r="U63" s="80"/>
      <c r="V63" s="18"/>
      <c r="W63" s="18"/>
      <c r="X63" s="83"/>
      <c r="Y63" s="58"/>
    </row>
    <row r="64" spans="1:25" s="20" customFormat="1" ht="11.25" x14ac:dyDescent="0.2">
      <c r="A64" s="125"/>
      <c r="B64" s="126"/>
      <c r="C64" s="126"/>
      <c r="D64" s="126"/>
      <c r="E64" s="126"/>
      <c r="F64" s="126"/>
      <c r="G64" s="126"/>
      <c r="H64" s="127"/>
      <c r="I64" s="126"/>
      <c r="J64" s="126"/>
      <c r="K64" s="128"/>
      <c r="L64" s="85"/>
      <c r="M64" s="85"/>
      <c r="N64" s="88"/>
      <c r="O64" s="62"/>
      <c r="P64" s="36"/>
      <c r="Q64" s="36"/>
      <c r="R64" s="36"/>
      <c r="S64" s="36"/>
      <c r="T64" s="36"/>
      <c r="U64" s="80"/>
      <c r="V64" s="18"/>
      <c r="W64" s="18"/>
      <c r="X64" s="83"/>
      <c r="Y64" s="58"/>
    </row>
    <row r="65" spans="1:20" s="90" customFormat="1" ht="11.25" x14ac:dyDescent="0.2">
      <c r="A65" s="91"/>
      <c r="B65" s="92"/>
      <c r="C65" s="92"/>
      <c r="D65" s="92"/>
      <c r="E65" s="92"/>
      <c r="F65" s="92"/>
      <c r="G65" s="92"/>
      <c r="H65" s="92"/>
      <c r="I65" s="92"/>
      <c r="J65" s="92"/>
      <c r="K65" s="93"/>
      <c r="L65" s="94"/>
      <c r="M65" s="94"/>
      <c r="N65" s="94"/>
      <c r="O65" s="94"/>
      <c r="P65" s="94"/>
      <c r="Q65" s="94"/>
      <c r="R65" s="94"/>
      <c r="S65" s="94"/>
      <c r="T65" s="94"/>
    </row>
    <row r="66" spans="1:20" s="20" customFormat="1" ht="11.25" x14ac:dyDescent="0.2">
      <c r="A66" s="91"/>
      <c r="C66" s="95"/>
      <c r="D66" s="96"/>
      <c r="E66" s="95"/>
      <c r="F66" s="95"/>
      <c r="G66" s="95"/>
      <c r="H66" s="95"/>
      <c r="I66" s="95"/>
      <c r="J66" s="95"/>
      <c r="K66" s="93"/>
      <c r="L66" s="18"/>
      <c r="N66" s="18"/>
      <c r="O66" s="18"/>
      <c r="P66" s="18"/>
      <c r="Q66" s="18"/>
      <c r="R66" s="18"/>
      <c r="S66" s="18"/>
      <c r="T66" s="18"/>
    </row>
    <row r="67" spans="1:20" s="20" customFormat="1" ht="11.25" x14ac:dyDescent="0.2">
      <c r="A67" s="91"/>
      <c r="B67" s="95"/>
      <c r="C67" s="95"/>
      <c r="D67" s="95"/>
      <c r="E67" s="95"/>
      <c r="F67" s="95"/>
      <c r="G67" s="95"/>
      <c r="H67" s="95"/>
      <c r="I67" s="95"/>
      <c r="J67" s="95"/>
      <c r="K67" s="93"/>
      <c r="L67" s="18"/>
      <c r="M67" s="18"/>
      <c r="N67" s="18"/>
      <c r="O67" s="18"/>
      <c r="P67" s="18"/>
      <c r="Q67" s="18"/>
      <c r="R67" s="18"/>
      <c r="S67" s="18"/>
      <c r="T67" s="18"/>
    </row>
    <row r="68" spans="1:20" s="20" customFormat="1" ht="11.25" x14ac:dyDescent="0.2">
      <c r="A68" s="91"/>
      <c r="C68" s="95"/>
      <c r="D68" s="95"/>
      <c r="E68" s="95"/>
      <c r="F68" s="97"/>
      <c r="G68" s="95"/>
      <c r="H68" s="95"/>
      <c r="I68" s="95"/>
      <c r="J68" s="95"/>
      <c r="K68" s="93"/>
      <c r="L68" s="18"/>
      <c r="M68" s="18"/>
      <c r="N68" s="18"/>
      <c r="O68" s="98"/>
      <c r="P68" s="18"/>
      <c r="Q68" s="18"/>
      <c r="R68" s="18"/>
      <c r="S68" s="18"/>
      <c r="T68" s="18"/>
    </row>
    <row r="69" spans="1:20" s="20" customFormat="1" ht="11.25" x14ac:dyDescent="0.2">
      <c r="A69" s="91"/>
      <c r="B69" s="95"/>
      <c r="C69" s="95"/>
      <c r="D69" s="95"/>
      <c r="E69" s="95"/>
      <c r="F69" s="95"/>
      <c r="G69" s="95"/>
      <c r="H69" s="95"/>
      <c r="I69" s="95"/>
      <c r="J69" s="95"/>
      <c r="K69" s="93"/>
      <c r="L69" s="18"/>
      <c r="M69" s="18"/>
      <c r="N69" s="18"/>
      <c r="O69" s="98"/>
      <c r="P69" s="18"/>
      <c r="Q69" s="18"/>
      <c r="R69" s="18"/>
      <c r="S69" s="18"/>
      <c r="T69" s="18"/>
    </row>
    <row r="70" spans="1:20" s="20" customFormat="1" ht="11.25" x14ac:dyDescent="0.2">
      <c r="A70" s="99"/>
      <c r="B70" s="95"/>
      <c r="C70" s="95"/>
      <c r="D70" s="7"/>
      <c r="E70" s="95"/>
      <c r="F70" s="100"/>
      <c r="G70" s="18"/>
      <c r="H70" s="18"/>
      <c r="I70" s="18"/>
      <c r="J70" s="95"/>
      <c r="K70" s="101"/>
      <c r="L70" s="18"/>
      <c r="M70" s="18"/>
      <c r="N70" s="18"/>
      <c r="O70" s="98"/>
      <c r="P70" s="18"/>
      <c r="Q70" s="18"/>
      <c r="R70" s="18"/>
      <c r="S70" s="18"/>
      <c r="T70" s="18"/>
    </row>
    <row r="71" spans="1:20" s="20" customFormat="1" ht="11.25" x14ac:dyDescent="0.2">
      <c r="A71" s="99"/>
      <c r="B71" s="95"/>
      <c r="C71" s="95"/>
      <c r="D71" s="7"/>
      <c r="E71" s="95"/>
      <c r="F71" s="100"/>
      <c r="G71" s="18"/>
      <c r="H71" s="18"/>
      <c r="I71" s="18"/>
      <c r="J71" s="95"/>
      <c r="K71" s="101"/>
      <c r="L71" s="18"/>
      <c r="M71" s="18"/>
      <c r="N71" s="18"/>
      <c r="O71" s="98"/>
      <c r="P71" s="18"/>
      <c r="Q71" s="18"/>
      <c r="R71" s="18"/>
      <c r="S71" s="18"/>
      <c r="T71" s="18"/>
    </row>
    <row r="72" spans="1:20" s="20" customFormat="1" ht="10.5" customHeight="1" x14ac:dyDescent="0.2">
      <c r="A72" s="99"/>
      <c r="B72" s="92"/>
      <c r="C72" s="18"/>
      <c r="D72" s="18"/>
      <c r="E72" s="18"/>
      <c r="F72" s="18"/>
      <c r="G72" s="18"/>
      <c r="H72" s="18"/>
      <c r="I72" s="18"/>
      <c r="J72" s="92"/>
      <c r="K72" s="93"/>
      <c r="L72" s="18"/>
      <c r="M72" s="18"/>
      <c r="N72" s="18"/>
      <c r="O72" s="98"/>
      <c r="P72" s="18"/>
      <c r="Q72" s="18"/>
      <c r="R72" s="18"/>
      <c r="S72" s="18"/>
      <c r="T72" s="18"/>
    </row>
    <row r="73" spans="1:20" s="20" customFormat="1" ht="11.25" x14ac:dyDescent="0.2">
      <c r="A73" s="99"/>
      <c r="B73" s="92"/>
      <c r="C73" s="97"/>
      <c r="D73" s="97"/>
      <c r="E73" s="18"/>
      <c r="F73" s="193"/>
      <c r="G73" s="193"/>
      <c r="H73" s="193"/>
      <c r="I73" s="193"/>
      <c r="J73" s="92"/>
      <c r="K73" s="93"/>
      <c r="L73" s="18"/>
      <c r="M73" s="18"/>
      <c r="N73" s="18"/>
      <c r="O73" s="98"/>
      <c r="P73" s="18"/>
      <c r="Q73" s="18"/>
      <c r="R73" s="18"/>
      <c r="S73" s="18"/>
      <c r="T73" s="18"/>
    </row>
    <row r="74" spans="1:20" s="20" customFormat="1" ht="10.5" customHeight="1" x14ac:dyDescent="0.2">
      <c r="A74" s="99"/>
      <c r="B74" s="92"/>
      <c r="C74" s="97"/>
      <c r="D74" s="97"/>
      <c r="E74" s="18"/>
      <c r="F74" s="97"/>
      <c r="G74" s="97"/>
      <c r="H74" s="97"/>
      <c r="I74" s="97"/>
      <c r="J74" s="92"/>
      <c r="K74" s="93"/>
      <c r="L74" s="18"/>
      <c r="M74" s="18"/>
      <c r="N74" s="18"/>
      <c r="O74" s="98"/>
      <c r="P74" s="18"/>
      <c r="Q74" s="18"/>
      <c r="R74" s="18"/>
      <c r="S74" s="18"/>
      <c r="T74" s="18"/>
    </row>
    <row r="75" spans="1:20" s="20" customFormat="1" ht="11.25" x14ac:dyDescent="0.2">
      <c r="A75" s="99"/>
      <c r="B75" s="92"/>
      <c r="C75" s="7"/>
      <c r="D75" s="18"/>
      <c r="E75" s="18"/>
      <c r="F75" s="102"/>
      <c r="G75" s="102"/>
      <c r="H75" s="102"/>
      <c r="I75" s="102"/>
      <c r="J75" s="92"/>
      <c r="K75" s="93"/>
      <c r="L75" s="18"/>
      <c r="M75" s="18"/>
      <c r="N75" s="18"/>
      <c r="O75" s="98"/>
      <c r="P75" s="18"/>
      <c r="Q75" s="18"/>
      <c r="R75" s="18"/>
      <c r="S75" s="18"/>
      <c r="T75" s="18"/>
    </row>
    <row r="76" spans="1:20" s="20" customFormat="1" ht="11.25" x14ac:dyDescent="0.2">
      <c r="A76" s="99"/>
      <c r="B76" s="92"/>
      <c r="C76" s="7"/>
      <c r="D76" s="18"/>
      <c r="E76" s="18"/>
      <c r="F76" s="102"/>
      <c r="G76" s="102"/>
      <c r="H76" s="102"/>
      <c r="I76" s="102"/>
      <c r="J76" s="92"/>
      <c r="K76" s="93"/>
      <c r="L76" s="18"/>
      <c r="M76" s="18"/>
      <c r="N76" s="18"/>
      <c r="O76" s="98"/>
      <c r="P76" s="18"/>
      <c r="Q76" s="18"/>
      <c r="R76" s="18"/>
      <c r="S76" s="18"/>
      <c r="T76" s="18"/>
    </row>
    <row r="77" spans="1:20" s="20" customFormat="1" ht="11.25" x14ac:dyDescent="0.2">
      <c r="A77" s="99"/>
      <c r="B77" s="92"/>
      <c r="C77" s="7"/>
      <c r="D77" s="18"/>
      <c r="E77" s="18"/>
      <c r="F77" s="102"/>
      <c r="G77" s="102"/>
      <c r="H77" s="102"/>
      <c r="I77" s="102"/>
      <c r="J77" s="92"/>
      <c r="K77" s="93"/>
      <c r="L77" s="18"/>
      <c r="M77" s="18"/>
      <c r="N77" s="18"/>
      <c r="O77" s="98"/>
      <c r="P77" s="18"/>
      <c r="Q77" s="18"/>
      <c r="R77" s="18"/>
      <c r="S77" s="18"/>
      <c r="T77" s="18"/>
    </row>
    <row r="78" spans="1:20" s="20" customFormat="1" ht="11.25" x14ac:dyDescent="0.2">
      <c r="A78" s="99"/>
      <c r="B78" s="92"/>
      <c r="C78" s="7"/>
      <c r="D78" s="18"/>
      <c r="E78" s="18"/>
      <c r="F78" s="102"/>
      <c r="G78" s="102"/>
      <c r="H78" s="102"/>
      <c r="I78" s="102"/>
      <c r="J78" s="92"/>
      <c r="K78" s="93"/>
      <c r="L78" s="18"/>
      <c r="M78" s="18"/>
      <c r="N78" s="18"/>
      <c r="O78" s="98"/>
      <c r="P78" s="18"/>
      <c r="Q78" s="18"/>
      <c r="R78" s="18"/>
      <c r="S78" s="18"/>
      <c r="T78" s="18"/>
    </row>
    <row r="79" spans="1:20" s="20" customFormat="1" ht="11.25" x14ac:dyDescent="0.2">
      <c r="A79" s="99"/>
      <c r="B79" s="92"/>
      <c r="C79" s="7"/>
      <c r="D79" s="18"/>
      <c r="E79" s="18"/>
      <c r="F79" s="102"/>
      <c r="G79" s="102"/>
      <c r="H79" s="102"/>
      <c r="I79" s="102"/>
      <c r="J79" s="92"/>
      <c r="K79" s="93"/>
      <c r="L79" s="18"/>
      <c r="M79" s="18"/>
      <c r="N79" s="18"/>
      <c r="O79" s="98"/>
      <c r="P79" s="18"/>
      <c r="Q79" s="18"/>
      <c r="R79" s="18"/>
      <c r="S79" s="18"/>
      <c r="T79" s="18"/>
    </row>
    <row r="80" spans="1:20" s="20" customFormat="1" ht="11.25" x14ac:dyDescent="0.2">
      <c r="A80" s="99"/>
      <c r="B80" s="92"/>
      <c r="C80" s="7"/>
      <c r="D80" s="18"/>
      <c r="E80" s="18"/>
      <c r="F80" s="102"/>
      <c r="G80" s="102"/>
      <c r="H80" s="102"/>
      <c r="I80" s="102"/>
      <c r="J80" s="92"/>
      <c r="K80" s="93"/>
      <c r="L80" s="18"/>
      <c r="M80" s="18"/>
      <c r="N80" s="18"/>
      <c r="O80" s="98"/>
      <c r="P80" s="18"/>
      <c r="Q80" s="18"/>
      <c r="R80" s="18"/>
      <c r="S80" s="18"/>
      <c r="T80" s="18"/>
    </row>
    <row r="81" spans="1:20" s="20" customFormat="1" ht="11.25" x14ac:dyDescent="0.2">
      <c r="A81" s="99"/>
      <c r="B81" s="92"/>
      <c r="C81" s="7"/>
      <c r="D81" s="18"/>
      <c r="E81" s="18"/>
      <c r="F81" s="102"/>
      <c r="G81" s="102"/>
      <c r="H81" s="102"/>
      <c r="I81" s="102"/>
      <c r="J81" s="92"/>
      <c r="K81" s="93"/>
      <c r="L81" s="18"/>
      <c r="M81" s="18"/>
      <c r="N81" s="18"/>
      <c r="O81" s="98"/>
      <c r="P81" s="18"/>
      <c r="Q81" s="18"/>
      <c r="R81" s="18"/>
      <c r="S81" s="18"/>
      <c r="T81" s="18"/>
    </row>
    <row r="82" spans="1:20" s="20" customFormat="1" ht="11.25" x14ac:dyDescent="0.2">
      <c r="A82" s="99"/>
      <c r="B82" s="92"/>
      <c r="C82" s="7"/>
      <c r="D82" s="18"/>
      <c r="E82" s="18"/>
      <c r="F82" s="102"/>
      <c r="G82" s="102"/>
      <c r="H82" s="102"/>
      <c r="I82" s="102"/>
      <c r="J82" s="92"/>
      <c r="K82" s="93"/>
      <c r="L82" s="18"/>
      <c r="M82" s="18"/>
      <c r="N82" s="18"/>
      <c r="O82" s="98"/>
      <c r="P82" s="18"/>
      <c r="Q82" s="18"/>
      <c r="R82" s="18"/>
      <c r="S82" s="18"/>
      <c r="T82" s="18"/>
    </row>
    <row r="83" spans="1:20" s="20" customFormat="1" ht="11.25" x14ac:dyDescent="0.2">
      <c r="A83" s="99"/>
      <c r="B83" s="92"/>
      <c r="C83" s="7"/>
      <c r="D83" s="18"/>
      <c r="E83" s="18"/>
      <c r="F83" s="102"/>
      <c r="G83" s="102"/>
      <c r="H83" s="102"/>
      <c r="I83" s="102"/>
      <c r="J83" s="92"/>
      <c r="K83" s="93"/>
      <c r="L83" s="18"/>
      <c r="M83" s="18"/>
      <c r="N83" s="18"/>
      <c r="O83" s="98"/>
      <c r="P83" s="18"/>
      <c r="Q83" s="18"/>
      <c r="R83" s="18"/>
      <c r="S83" s="18"/>
      <c r="T83" s="18"/>
    </row>
    <row r="84" spans="1:20" s="20" customFormat="1" ht="11.25" x14ac:dyDescent="0.2">
      <c r="A84" s="99"/>
      <c r="B84" s="92"/>
      <c r="C84" s="7"/>
      <c r="D84" s="18"/>
      <c r="E84" s="18"/>
      <c r="F84" s="102"/>
      <c r="G84" s="102"/>
      <c r="H84" s="102"/>
      <c r="I84" s="102"/>
      <c r="J84" s="92"/>
      <c r="K84" s="93"/>
      <c r="L84" s="18"/>
      <c r="M84" s="18"/>
      <c r="N84" s="18"/>
      <c r="O84" s="98"/>
      <c r="P84" s="18"/>
      <c r="Q84" s="18"/>
      <c r="R84" s="18"/>
      <c r="S84" s="18"/>
      <c r="T84" s="18"/>
    </row>
    <row r="85" spans="1:20" s="20" customFormat="1" ht="11.25" x14ac:dyDescent="0.2">
      <c r="A85" s="99"/>
      <c r="B85" s="92"/>
      <c r="C85" s="7"/>
      <c r="D85" s="18"/>
      <c r="E85" s="18"/>
      <c r="F85" s="102"/>
      <c r="G85" s="102"/>
      <c r="H85" s="102"/>
      <c r="I85" s="102"/>
      <c r="J85" s="92"/>
      <c r="K85" s="93"/>
      <c r="L85" s="18"/>
      <c r="N85" s="18"/>
      <c r="O85" s="18"/>
      <c r="P85" s="18"/>
      <c r="Q85" s="18"/>
      <c r="R85" s="18"/>
      <c r="S85" s="18"/>
      <c r="T85" s="18"/>
    </row>
    <row r="86" spans="1:20" s="20" customFormat="1" ht="11.25" x14ac:dyDescent="0.2">
      <c r="A86" s="99"/>
      <c r="B86" s="92"/>
      <c r="C86" s="7"/>
      <c r="D86" s="18"/>
      <c r="E86" s="18"/>
      <c r="F86" s="102"/>
      <c r="G86" s="102"/>
      <c r="H86" s="102"/>
      <c r="I86" s="102"/>
      <c r="J86" s="92"/>
      <c r="K86" s="93"/>
      <c r="L86" s="18"/>
      <c r="M86" s="18"/>
      <c r="N86" s="18"/>
      <c r="O86" s="18"/>
      <c r="P86" s="18"/>
      <c r="Q86" s="18"/>
      <c r="R86" s="18"/>
      <c r="S86" s="18"/>
      <c r="T86" s="18"/>
    </row>
    <row r="87" spans="1:20" s="20" customFormat="1" ht="11.25" x14ac:dyDescent="0.2">
      <c r="A87" s="99"/>
      <c r="B87" s="92"/>
      <c r="C87" s="7"/>
      <c r="D87" s="18"/>
      <c r="E87" s="18"/>
      <c r="F87" s="102"/>
      <c r="G87" s="102"/>
      <c r="H87" s="102"/>
      <c r="I87" s="102"/>
      <c r="J87" s="92"/>
      <c r="K87" s="93"/>
      <c r="L87" s="18"/>
      <c r="M87" s="18"/>
      <c r="N87" s="18"/>
      <c r="O87" s="98"/>
      <c r="P87" s="18"/>
      <c r="Q87" s="18"/>
      <c r="R87" s="18"/>
      <c r="S87" s="18"/>
      <c r="T87" s="18"/>
    </row>
    <row r="88" spans="1:20" s="20" customFormat="1" ht="11.25" x14ac:dyDescent="0.2">
      <c r="A88" s="99"/>
      <c r="B88" s="92"/>
      <c r="C88" s="7"/>
      <c r="D88" s="18"/>
      <c r="E88" s="18"/>
      <c r="F88" s="102"/>
      <c r="G88" s="102"/>
      <c r="H88" s="102"/>
      <c r="I88" s="102"/>
      <c r="J88" s="92"/>
      <c r="K88" s="93"/>
      <c r="L88" s="18"/>
      <c r="M88" s="18"/>
      <c r="N88" s="18"/>
      <c r="O88" s="98"/>
      <c r="P88" s="18"/>
      <c r="Q88" s="18"/>
      <c r="R88" s="18"/>
      <c r="S88" s="18"/>
      <c r="T88" s="18"/>
    </row>
    <row r="89" spans="1:20" s="20" customFormat="1" ht="11.25" x14ac:dyDescent="0.2">
      <c r="A89" s="99"/>
      <c r="B89" s="92"/>
      <c r="C89" s="7"/>
      <c r="D89" s="7"/>
      <c r="E89" s="18"/>
      <c r="F89" s="102"/>
      <c r="G89" s="102"/>
      <c r="H89" s="102"/>
      <c r="I89" s="102"/>
      <c r="J89" s="92"/>
      <c r="K89" s="93"/>
      <c r="L89" s="18"/>
      <c r="M89" s="18"/>
      <c r="N89" s="18"/>
      <c r="O89" s="98"/>
      <c r="P89" s="18"/>
      <c r="Q89" s="18"/>
      <c r="R89" s="18"/>
      <c r="S89" s="18"/>
      <c r="T89" s="18"/>
    </row>
    <row r="90" spans="1:20" s="20" customFormat="1" ht="11.25" x14ac:dyDescent="0.2">
      <c r="A90" s="99"/>
      <c r="B90" s="92"/>
      <c r="C90" s="7"/>
      <c r="D90" s="18"/>
      <c r="E90" s="18"/>
      <c r="F90" s="102"/>
      <c r="G90" s="102"/>
      <c r="H90" s="102"/>
      <c r="I90" s="102"/>
      <c r="J90" s="92"/>
      <c r="K90" s="93"/>
      <c r="L90" s="18"/>
      <c r="M90" s="18"/>
      <c r="N90" s="18"/>
      <c r="O90" s="98"/>
      <c r="P90" s="18"/>
      <c r="Q90" s="18"/>
      <c r="R90" s="18"/>
      <c r="S90" s="18"/>
      <c r="T90" s="18"/>
    </row>
    <row r="91" spans="1:20" s="20" customFormat="1" ht="11.25" x14ac:dyDescent="0.2">
      <c r="A91" s="99"/>
      <c r="B91" s="92"/>
      <c r="C91" s="7"/>
      <c r="D91" s="18"/>
      <c r="E91" s="18"/>
      <c r="F91" s="103"/>
      <c r="G91" s="103"/>
      <c r="H91" s="103"/>
      <c r="I91" s="103"/>
      <c r="J91" s="92"/>
      <c r="K91" s="93"/>
      <c r="L91" s="18"/>
      <c r="M91" s="18"/>
      <c r="N91" s="18"/>
      <c r="O91" s="98"/>
      <c r="P91" s="18"/>
      <c r="Q91" s="18"/>
      <c r="R91" s="18"/>
      <c r="S91" s="18"/>
      <c r="T91" s="18"/>
    </row>
    <row r="92" spans="1:20" s="20" customFormat="1" ht="11.25" x14ac:dyDescent="0.2">
      <c r="A92" s="99"/>
      <c r="B92" s="92"/>
      <c r="C92" s="7"/>
      <c r="D92" s="18"/>
      <c r="E92" s="18"/>
      <c r="F92" s="103"/>
      <c r="G92" s="103"/>
      <c r="H92" s="103"/>
      <c r="I92" s="103"/>
      <c r="J92" s="92"/>
      <c r="K92" s="93"/>
      <c r="L92" s="18"/>
      <c r="M92" s="18"/>
      <c r="N92" s="18"/>
      <c r="O92" s="98"/>
      <c r="P92" s="18"/>
      <c r="Q92" s="18"/>
      <c r="R92" s="18"/>
      <c r="S92" s="18"/>
      <c r="T92" s="18"/>
    </row>
    <row r="93" spans="1:20" s="20" customFormat="1" ht="11.25" x14ac:dyDescent="0.2">
      <c r="A93" s="99"/>
      <c r="B93" s="92"/>
      <c r="C93" s="7"/>
      <c r="D93" s="7"/>
      <c r="E93" s="18"/>
      <c r="F93" s="102"/>
      <c r="G93" s="102"/>
      <c r="H93" s="102"/>
      <c r="I93" s="102"/>
      <c r="J93" s="92"/>
      <c r="K93" s="93"/>
      <c r="L93" s="18"/>
      <c r="M93" s="18"/>
      <c r="N93" s="18"/>
      <c r="O93" s="98"/>
      <c r="P93" s="18"/>
      <c r="Q93" s="18"/>
      <c r="R93" s="18"/>
      <c r="S93" s="18"/>
      <c r="T93" s="18"/>
    </row>
    <row r="94" spans="1:20" s="20" customFormat="1" ht="11.25" x14ac:dyDescent="0.2">
      <c r="A94" s="99"/>
      <c r="B94" s="92"/>
      <c r="C94" s="7"/>
      <c r="D94" s="7"/>
      <c r="E94" s="18"/>
      <c r="F94" s="102"/>
      <c r="G94" s="102"/>
      <c r="H94" s="102"/>
      <c r="I94" s="102"/>
      <c r="J94" s="92"/>
      <c r="K94" s="93"/>
      <c r="L94" s="18"/>
      <c r="M94" s="18"/>
      <c r="N94" s="18"/>
      <c r="O94" s="98"/>
      <c r="P94" s="18"/>
      <c r="Q94" s="18"/>
      <c r="R94" s="18"/>
      <c r="S94" s="18"/>
      <c r="T94" s="18"/>
    </row>
    <row r="95" spans="1:20" s="20" customFormat="1" ht="11.25" x14ac:dyDescent="0.2">
      <c r="A95" s="99"/>
      <c r="B95" s="92"/>
      <c r="C95" s="7"/>
      <c r="D95" s="18"/>
      <c r="E95" s="18"/>
      <c r="F95" s="103"/>
      <c r="G95" s="103"/>
      <c r="H95" s="103"/>
      <c r="I95" s="103"/>
      <c r="J95" s="92"/>
      <c r="K95" s="93"/>
      <c r="L95" s="18"/>
      <c r="M95" s="18"/>
      <c r="N95" s="18"/>
      <c r="O95" s="98"/>
      <c r="P95" s="18"/>
      <c r="Q95" s="18"/>
      <c r="R95" s="18"/>
      <c r="S95" s="18"/>
      <c r="T95" s="18"/>
    </row>
    <row r="96" spans="1:20" s="20" customFormat="1" ht="11.25" x14ac:dyDescent="0.2">
      <c r="A96" s="99"/>
      <c r="B96" s="92"/>
      <c r="C96" s="7"/>
      <c r="D96" s="18"/>
      <c r="E96" s="18"/>
      <c r="F96" s="103"/>
      <c r="G96" s="103"/>
      <c r="H96" s="103"/>
      <c r="I96" s="103"/>
      <c r="J96" s="92"/>
      <c r="K96" s="93"/>
      <c r="L96" s="18"/>
      <c r="M96" s="18"/>
      <c r="N96" s="18"/>
      <c r="O96" s="98"/>
      <c r="P96" s="18"/>
      <c r="Q96" s="18"/>
      <c r="R96" s="18"/>
      <c r="S96" s="18"/>
      <c r="T96" s="18"/>
    </row>
    <row r="97" spans="1:20" s="20" customFormat="1" ht="11.25" x14ac:dyDescent="0.2">
      <c r="A97" s="99"/>
      <c r="B97" s="92"/>
      <c r="C97" s="7"/>
      <c r="D97" s="18"/>
      <c r="E97" s="18"/>
      <c r="F97" s="103"/>
      <c r="G97" s="103"/>
      <c r="H97" s="103"/>
      <c r="I97" s="103"/>
      <c r="J97" s="92"/>
      <c r="K97" s="93"/>
      <c r="L97" s="18"/>
      <c r="M97" s="18"/>
      <c r="N97" s="18"/>
      <c r="O97" s="98"/>
      <c r="P97" s="18"/>
      <c r="Q97" s="18"/>
      <c r="R97" s="18"/>
      <c r="S97" s="18"/>
      <c r="T97" s="18"/>
    </row>
    <row r="98" spans="1:20" s="20" customFormat="1" ht="11.25" x14ac:dyDescent="0.2">
      <c r="A98" s="99"/>
      <c r="B98" s="18"/>
      <c r="C98" s="7"/>
      <c r="D98" s="18"/>
      <c r="E98" s="18"/>
      <c r="F98" s="103"/>
      <c r="G98" s="103"/>
      <c r="H98" s="103"/>
      <c r="I98" s="103"/>
      <c r="J98" s="18"/>
      <c r="K98" s="93"/>
      <c r="L98" s="18"/>
      <c r="M98" s="18"/>
      <c r="N98" s="18"/>
      <c r="O98" s="98"/>
      <c r="P98" s="18"/>
      <c r="Q98" s="18"/>
      <c r="R98" s="18"/>
      <c r="S98" s="18"/>
      <c r="T98" s="18"/>
    </row>
    <row r="99" spans="1:20" s="20" customFormat="1" ht="11.25" x14ac:dyDescent="0.2">
      <c r="A99" s="99"/>
      <c r="B99" s="18"/>
      <c r="C99" s="7"/>
      <c r="D99" s="18"/>
      <c r="E99" s="18"/>
      <c r="F99" s="103"/>
      <c r="G99" s="103"/>
      <c r="H99" s="103"/>
      <c r="I99" s="103"/>
      <c r="J99" s="18"/>
      <c r="K99" s="93"/>
      <c r="L99" s="18"/>
      <c r="M99" s="18"/>
      <c r="N99" s="18"/>
      <c r="O99" s="18"/>
      <c r="P99" s="18"/>
      <c r="Q99" s="18"/>
      <c r="R99" s="18"/>
      <c r="S99" s="18"/>
      <c r="T99" s="18"/>
    </row>
    <row r="100" spans="1:20" s="20" customFormat="1" ht="11.25" x14ac:dyDescent="0.2">
      <c r="A100" s="99"/>
      <c r="B100" s="18"/>
      <c r="C100" s="7"/>
      <c r="D100" s="18"/>
      <c r="E100" s="18"/>
      <c r="F100" s="103"/>
      <c r="G100" s="103"/>
      <c r="H100" s="102"/>
      <c r="I100" s="102"/>
      <c r="J100" s="18"/>
      <c r="K100" s="93"/>
      <c r="L100" s="18"/>
      <c r="M100" s="18"/>
      <c r="N100" s="18"/>
      <c r="O100" s="18"/>
      <c r="P100" s="18"/>
      <c r="Q100" s="18"/>
      <c r="R100" s="18"/>
      <c r="S100" s="18"/>
      <c r="T100" s="18"/>
    </row>
    <row r="101" spans="1:20" s="20" customFormat="1" ht="11.25" x14ac:dyDescent="0.2">
      <c r="A101" s="99"/>
      <c r="B101" s="18"/>
      <c r="C101" s="7"/>
      <c r="D101" s="18"/>
      <c r="E101" s="18"/>
      <c r="F101" s="77"/>
      <c r="G101" s="77"/>
      <c r="H101" s="77"/>
      <c r="I101" s="77"/>
      <c r="J101" s="18"/>
      <c r="K101" s="93"/>
      <c r="L101" s="18"/>
      <c r="M101" s="18"/>
      <c r="N101" s="18"/>
      <c r="O101" s="18"/>
      <c r="P101" s="18"/>
      <c r="Q101" s="18"/>
      <c r="R101" s="18"/>
      <c r="S101" s="18"/>
      <c r="T101" s="18"/>
    </row>
    <row r="102" spans="1:20" s="20" customFormat="1" ht="11.25" x14ac:dyDescent="0.2">
      <c r="A102" s="99"/>
      <c r="B102" s="18"/>
      <c r="C102" s="18"/>
      <c r="D102" s="18"/>
      <c r="E102" s="18"/>
      <c r="F102" s="18"/>
      <c r="G102" s="18"/>
      <c r="H102" s="18"/>
      <c r="I102" s="18"/>
      <c r="J102" s="18"/>
      <c r="K102" s="93"/>
      <c r="L102" s="18"/>
      <c r="M102" s="18"/>
      <c r="N102" s="18"/>
      <c r="O102" s="18"/>
      <c r="P102" s="18"/>
      <c r="Q102" s="18"/>
      <c r="R102" s="18"/>
      <c r="S102" s="18"/>
      <c r="T102" s="18"/>
    </row>
    <row r="103" spans="1:20" s="20" customFormat="1" ht="11.25" x14ac:dyDescent="0.2">
      <c r="A103" s="99"/>
      <c r="B103" s="18"/>
      <c r="C103" s="92"/>
      <c r="D103" s="18"/>
      <c r="E103" s="104"/>
      <c r="F103" s="105"/>
      <c r="G103" s="105"/>
      <c r="H103" s="105"/>
      <c r="I103" s="105"/>
      <c r="J103" s="18"/>
      <c r="K103" s="93"/>
      <c r="L103" s="18"/>
      <c r="M103" s="18"/>
      <c r="N103" s="18"/>
      <c r="O103" s="18"/>
      <c r="P103" s="18"/>
      <c r="Q103" s="18"/>
      <c r="R103" s="18"/>
      <c r="S103" s="18"/>
      <c r="T103" s="18"/>
    </row>
    <row r="104" spans="1:20" s="20" customFormat="1" ht="11.25" x14ac:dyDescent="0.2">
      <c r="A104" s="99"/>
      <c r="B104" s="18"/>
      <c r="C104" s="92"/>
      <c r="D104" s="18"/>
      <c r="E104" s="29"/>
      <c r="F104" s="106"/>
      <c r="G104" s="105"/>
      <c r="H104" s="105"/>
      <c r="I104" s="105"/>
      <c r="J104" s="18"/>
      <c r="K104" s="93"/>
      <c r="L104" s="18"/>
      <c r="M104" s="18"/>
      <c r="N104" s="18"/>
      <c r="O104" s="18"/>
      <c r="P104" s="18"/>
      <c r="Q104" s="18"/>
      <c r="R104" s="18"/>
      <c r="S104" s="18"/>
      <c r="T104" s="18"/>
    </row>
    <row r="105" spans="1:20" s="20" customFormat="1" ht="11.25" x14ac:dyDescent="0.2">
      <c r="A105" s="99"/>
      <c r="B105" s="18"/>
      <c r="C105" s="92"/>
      <c r="D105" s="18"/>
      <c r="E105" s="29"/>
      <c r="F105" s="107"/>
      <c r="G105" s="107"/>
      <c r="H105" s="107"/>
      <c r="I105" s="107"/>
      <c r="J105" s="18"/>
      <c r="K105" s="93"/>
      <c r="L105" s="18"/>
      <c r="M105" s="18"/>
      <c r="N105" s="18"/>
      <c r="O105" s="18"/>
      <c r="P105" s="18"/>
      <c r="Q105" s="18"/>
      <c r="R105" s="18"/>
      <c r="S105" s="18"/>
      <c r="T105" s="18"/>
    </row>
    <row r="106" spans="1:20" s="20" customFormat="1" ht="11.25" x14ac:dyDescent="0.2">
      <c r="A106" s="99"/>
      <c r="B106" s="18"/>
      <c r="C106" s="92"/>
      <c r="D106" s="18"/>
      <c r="E106" s="29"/>
      <c r="F106" s="108"/>
      <c r="G106" s="109"/>
      <c r="H106" s="109"/>
      <c r="I106" s="108"/>
      <c r="J106" s="18"/>
      <c r="K106" s="93"/>
      <c r="L106" s="18"/>
      <c r="M106" s="18"/>
      <c r="N106" s="18"/>
      <c r="O106" s="18"/>
      <c r="P106" s="18"/>
      <c r="Q106" s="18"/>
      <c r="R106" s="18"/>
      <c r="S106" s="18"/>
      <c r="T106" s="18"/>
    </row>
    <row r="107" spans="1:20" s="20" customFormat="1" ht="11.25" x14ac:dyDescent="0.2">
      <c r="A107" s="99"/>
      <c r="B107" s="18"/>
      <c r="C107" s="92"/>
      <c r="D107" s="18"/>
      <c r="E107" s="29"/>
      <c r="F107" s="108"/>
      <c r="G107" s="108"/>
      <c r="H107" s="108"/>
      <c r="I107" s="108"/>
      <c r="J107" s="18"/>
      <c r="K107" s="93"/>
      <c r="L107" s="18"/>
      <c r="M107" s="18"/>
      <c r="N107" s="18"/>
      <c r="O107" s="18"/>
      <c r="P107" s="18"/>
      <c r="Q107" s="18"/>
      <c r="R107" s="18"/>
      <c r="S107" s="18"/>
      <c r="T107" s="18"/>
    </row>
    <row r="108" spans="1:20" s="20" customFormat="1" ht="11.25" x14ac:dyDescent="0.2">
      <c r="A108" s="99"/>
      <c r="B108" s="18"/>
      <c r="C108" s="92"/>
      <c r="D108" s="18"/>
      <c r="E108" s="29"/>
      <c r="F108" s="108"/>
      <c r="G108" s="110"/>
      <c r="H108" s="110"/>
      <c r="I108" s="110"/>
      <c r="J108" s="18"/>
      <c r="K108" s="93"/>
      <c r="L108" s="18"/>
      <c r="M108" s="18"/>
      <c r="N108" s="18"/>
      <c r="O108" s="18"/>
      <c r="P108" s="18"/>
      <c r="Q108" s="18"/>
      <c r="R108" s="18"/>
      <c r="S108" s="18"/>
      <c r="T108" s="18"/>
    </row>
    <row r="109" spans="1:20" s="20" customFormat="1" ht="11.25" x14ac:dyDescent="0.2">
      <c r="A109" s="99"/>
      <c r="B109" s="18"/>
      <c r="C109" s="92"/>
      <c r="D109" s="18"/>
      <c r="E109" s="29"/>
      <c r="F109" s="108"/>
      <c r="G109" s="108"/>
      <c r="H109" s="108"/>
      <c r="I109" s="108"/>
      <c r="J109" s="18"/>
      <c r="K109" s="93"/>
      <c r="L109" s="18"/>
      <c r="M109" s="18"/>
      <c r="N109" s="18"/>
      <c r="O109" s="18"/>
      <c r="P109" s="18"/>
      <c r="Q109" s="18"/>
      <c r="R109" s="18"/>
      <c r="S109" s="18"/>
      <c r="T109" s="18"/>
    </row>
    <row r="110" spans="1:20" s="20" customFormat="1" ht="11.25" x14ac:dyDescent="0.2">
      <c r="A110" s="99"/>
      <c r="B110" s="18"/>
      <c r="C110" s="18"/>
      <c r="D110" s="18"/>
      <c r="E110" s="29"/>
      <c r="F110" s="106"/>
      <c r="G110" s="106"/>
      <c r="H110" s="106"/>
      <c r="I110" s="106"/>
      <c r="J110" s="18"/>
      <c r="K110" s="93"/>
      <c r="L110" s="18"/>
      <c r="M110" s="18"/>
      <c r="N110" s="18"/>
      <c r="O110" s="18"/>
      <c r="P110" s="18"/>
      <c r="Q110" s="18"/>
      <c r="R110" s="18"/>
      <c r="S110" s="18"/>
      <c r="T110" s="18"/>
    </row>
    <row r="111" spans="1:20" s="20" customFormat="1" ht="11.25" x14ac:dyDescent="0.2">
      <c r="A111" s="99"/>
      <c r="B111" s="18"/>
      <c r="C111" s="18"/>
      <c r="D111" s="18"/>
      <c r="E111" s="29"/>
      <c r="F111" s="106"/>
      <c r="G111" s="106"/>
      <c r="H111" s="106"/>
      <c r="I111" s="106"/>
      <c r="J111" s="18"/>
      <c r="K111" s="93"/>
      <c r="L111" s="18"/>
      <c r="M111" s="18"/>
      <c r="N111" s="18"/>
      <c r="O111" s="18"/>
      <c r="P111" s="18"/>
      <c r="Q111" s="18"/>
      <c r="R111" s="18"/>
      <c r="S111" s="18"/>
      <c r="T111" s="18"/>
    </row>
    <row r="112" spans="1:20" s="20" customFormat="1" ht="11.25" x14ac:dyDescent="0.2">
      <c r="A112" s="99"/>
      <c r="B112" s="92"/>
      <c r="C112" s="18"/>
      <c r="D112" s="18"/>
      <c r="E112" s="29"/>
      <c r="F112" s="106"/>
      <c r="G112" s="106"/>
      <c r="H112" s="106"/>
      <c r="I112" s="106"/>
      <c r="J112" s="92"/>
      <c r="K112" s="93"/>
      <c r="L112" s="18"/>
      <c r="M112" s="18"/>
      <c r="N112" s="18"/>
      <c r="O112" s="18"/>
      <c r="P112" s="18"/>
      <c r="Q112" s="18"/>
      <c r="R112" s="18"/>
      <c r="S112" s="18"/>
      <c r="T112" s="18"/>
    </row>
    <row r="113" spans="1:20" s="20" customFormat="1" ht="11.25" x14ac:dyDescent="0.2">
      <c r="A113" s="99"/>
      <c r="B113" s="92"/>
      <c r="C113" s="18"/>
      <c r="D113" s="18"/>
      <c r="E113" s="29"/>
      <c r="F113" s="108"/>
      <c r="G113" s="108"/>
      <c r="H113" s="108"/>
      <c r="I113" s="108"/>
      <c r="J113" s="92"/>
      <c r="K113" s="93"/>
      <c r="L113" s="18"/>
      <c r="M113" s="18"/>
      <c r="N113" s="18"/>
      <c r="O113" s="18"/>
      <c r="P113" s="18"/>
      <c r="Q113" s="18"/>
      <c r="R113" s="18"/>
      <c r="S113" s="18"/>
      <c r="T113" s="18"/>
    </row>
    <row r="114" spans="1:20" s="20" customFormat="1" ht="11.25" x14ac:dyDescent="0.2">
      <c r="A114" s="99"/>
      <c r="B114" s="92"/>
      <c r="C114" s="18"/>
      <c r="D114" s="18"/>
      <c r="E114" s="29"/>
      <c r="F114" s="108"/>
      <c r="G114" s="108"/>
      <c r="H114" s="108"/>
      <c r="I114" s="108"/>
      <c r="J114" s="92"/>
      <c r="K114" s="93"/>
      <c r="L114" s="18"/>
      <c r="M114" s="18"/>
      <c r="N114" s="18"/>
      <c r="O114" s="18"/>
      <c r="P114" s="18"/>
      <c r="Q114" s="18"/>
      <c r="R114" s="18"/>
      <c r="S114" s="18"/>
      <c r="T114" s="18"/>
    </row>
    <row r="115" spans="1:20" s="20" customFormat="1" ht="11.25" x14ac:dyDescent="0.2">
      <c r="A115" s="99"/>
      <c r="B115" s="92"/>
      <c r="C115" s="92"/>
      <c r="D115" s="92"/>
      <c r="E115" s="92"/>
      <c r="F115" s="92"/>
      <c r="G115" s="92"/>
      <c r="H115" s="92"/>
      <c r="I115" s="92"/>
      <c r="J115" s="92"/>
      <c r="K115" s="93"/>
      <c r="L115" s="18"/>
      <c r="M115" s="18"/>
      <c r="N115" s="18"/>
      <c r="O115" s="18"/>
      <c r="P115" s="18"/>
      <c r="Q115" s="18"/>
      <c r="R115" s="18"/>
      <c r="S115" s="18"/>
      <c r="T115" s="18"/>
    </row>
    <row r="116" spans="1:20" s="20" customFormat="1" ht="11.25" x14ac:dyDescent="0.2">
      <c r="A116" s="99"/>
      <c r="B116" s="92"/>
      <c r="C116" s="92"/>
      <c r="D116" s="92"/>
      <c r="E116" s="92"/>
      <c r="F116" s="92"/>
      <c r="G116" s="92"/>
      <c r="H116" s="92"/>
      <c r="I116" s="92"/>
      <c r="J116" s="92"/>
      <c r="K116" s="93"/>
      <c r="L116" s="18"/>
      <c r="M116" s="18"/>
      <c r="N116" s="18"/>
      <c r="O116" s="18"/>
      <c r="P116" s="18"/>
      <c r="Q116" s="18"/>
      <c r="R116" s="18"/>
      <c r="S116" s="18"/>
      <c r="T116" s="18"/>
    </row>
    <row r="117" spans="1:20" s="20" customFormat="1" ht="11.25" x14ac:dyDescent="0.2">
      <c r="A117" s="99"/>
      <c r="B117" s="92"/>
      <c r="C117" s="92"/>
      <c r="D117" s="92"/>
      <c r="E117" s="92"/>
      <c r="F117" s="92"/>
      <c r="G117" s="92"/>
      <c r="H117" s="92"/>
      <c r="I117" s="92"/>
      <c r="J117" s="92"/>
      <c r="K117" s="93"/>
      <c r="L117" s="18"/>
      <c r="M117" s="18"/>
      <c r="N117" s="18"/>
      <c r="O117" s="18"/>
      <c r="P117" s="18"/>
      <c r="Q117" s="18"/>
      <c r="R117" s="18"/>
      <c r="S117" s="18"/>
      <c r="T117" s="18"/>
    </row>
    <row r="118" spans="1:20" s="20" customFormat="1" ht="11.25" x14ac:dyDescent="0.2">
      <c r="A118" s="112"/>
      <c r="B118" s="113"/>
      <c r="C118" s="113"/>
      <c r="D118" s="113"/>
      <c r="E118" s="113"/>
      <c r="F118" s="113"/>
      <c r="G118" s="114"/>
      <c r="H118" s="113"/>
      <c r="I118" s="113"/>
      <c r="J118" s="113"/>
      <c r="K118" s="115"/>
      <c r="L118" s="18"/>
      <c r="M118" s="18"/>
      <c r="N118" s="18"/>
      <c r="O118" s="18"/>
      <c r="P118" s="18"/>
      <c r="Q118" s="18"/>
      <c r="R118" s="18"/>
      <c r="S118" s="18"/>
      <c r="T118" s="18"/>
    </row>
    <row r="119" spans="1:20" s="20" customFormat="1" ht="11.25" x14ac:dyDescent="0.2">
      <c r="A119" s="89"/>
      <c r="B119" s="116"/>
      <c r="C119" s="116"/>
      <c r="D119" s="116"/>
      <c r="E119" s="116"/>
      <c r="F119" s="116"/>
      <c r="G119" s="117"/>
      <c r="H119" s="116"/>
      <c r="I119" s="116"/>
      <c r="J119" s="116"/>
      <c r="K119" s="116"/>
      <c r="L119" s="18"/>
      <c r="M119" s="18"/>
      <c r="N119" s="18"/>
      <c r="O119" s="18"/>
      <c r="P119" s="18"/>
      <c r="Q119" s="18"/>
      <c r="R119" s="18"/>
      <c r="S119" s="18"/>
      <c r="T119" s="18"/>
    </row>
    <row r="120" spans="1:20" s="90" customFormat="1" ht="12" x14ac:dyDescent="0.2">
      <c r="A120" s="164"/>
      <c r="B120" s="165"/>
      <c r="C120" s="165"/>
      <c r="D120" s="165"/>
      <c r="E120" s="165"/>
      <c r="F120" s="165"/>
      <c r="G120" s="166"/>
      <c r="H120" s="165"/>
      <c r="I120" s="165"/>
      <c r="J120" s="165"/>
      <c r="K120" s="167"/>
      <c r="L120" s="94"/>
      <c r="M120" s="94"/>
      <c r="N120" s="94"/>
      <c r="O120" s="94"/>
      <c r="P120" s="94"/>
      <c r="Q120" s="94"/>
      <c r="R120" s="94"/>
      <c r="S120" s="94"/>
      <c r="T120" s="94"/>
    </row>
    <row r="121" spans="1:20" s="34" customFormat="1" ht="12.75" customHeight="1" x14ac:dyDescent="0.2">
      <c r="A121" s="168"/>
      <c r="G121" s="119"/>
      <c r="K121" s="169"/>
      <c r="L121" s="31"/>
      <c r="M121" s="31"/>
      <c r="N121" s="31"/>
      <c r="O121" s="31"/>
      <c r="P121" s="31"/>
      <c r="Q121" s="31"/>
      <c r="R121" s="31"/>
      <c r="S121" s="31"/>
      <c r="T121" s="31"/>
    </row>
    <row r="122" spans="1:20" s="34" customFormat="1" ht="12.75" customHeight="1" x14ac:dyDescent="0.2">
      <c r="A122" s="168"/>
      <c r="G122" s="119"/>
      <c r="K122" s="169"/>
      <c r="L122" s="31"/>
      <c r="M122" s="31"/>
      <c r="N122" s="31"/>
      <c r="O122" s="31"/>
      <c r="P122" s="31"/>
      <c r="Q122" s="31"/>
      <c r="R122" s="31"/>
      <c r="S122" s="31"/>
      <c r="T122" s="31"/>
    </row>
    <row r="123" spans="1:20" s="34" customFormat="1" ht="12.75" customHeight="1" x14ac:dyDescent="0.2">
      <c r="A123" s="168"/>
      <c r="G123" s="119"/>
      <c r="K123" s="169"/>
      <c r="L123" s="31"/>
      <c r="M123" s="31">
        <v>7</v>
      </c>
      <c r="N123" s="31"/>
      <c r="O123" s="31"/>
      <c r="P123" s="31"/>
      <c r="Q123" s="31"/>
      <c r="R123" s="31"/>
      <c r="S123" s="31"/>
      <c r="T123" s="31"/>
    </row>
    <row r="124" spans="1:20" s="34" customFormat="1" ht="12.75" customHeight="1" x14ac:dyDescent="0.2">
      <c r="A124" s="168"/>
      <c r="G124" s="119"/>
      <c r="K124" s="169"/>
      <c r="L124" s="31"/>
      <c r="M124" s="31"/>
      <c r="N124" s="31"/>
      <c r="O124" s="31"/>
      <c r="P124" s="31"/>
      <c r="Q124" s="31"/>
      <c r="R124" s="31"/>
      <c r="S124" s="31"/>
      <c r="T124" s="31"/>
    </row>
    <row r="125" spans="1:20" s="34" customFormat="1" ht="12.75" customHeight="1" x14ac:dyDescent="0.2">
      <c r="A125" s="168"/>
      <c r="G125" s="119"/>
      <c r="K125" s="169"/>
      <c r="L125" s="31"/>
      <c r="M125" s="31"/>
      <c r="N125" s="31"/>
      <c r="O125" s="31"/>
      <c r="P125" s="31"/>
      <c r="Q125" s="31"/>
      <c r="R125" s="31"/>
      <c r="S125" s="31"/>
      <c r="T125" s="31"/>
    </row>
    <row r="126" spans="1:20" s="34" customFormat="1" ht="12.75" customHeight="1" x14ac:dyDescent="0.2">
      <c r="A126" s="168"/>
      <c r="G126" s="119"/>
      <c r="K126" s="169"/>
      <c r="L126" s="31"/>
      <c r="M126" s="31"/>
      <c r="N126" s="31"/>
      <c r="O126" s="31"/>
      <c r="P126" s="31"/>
      <c r="Q126" s="31"/>
      <c r="R126" s="31"/>
      <c r="S126" s="31"/>
      <c r="T126" s="31"/>
    </row>
    <row r="127" spans="1:20" s="34" customFormat="1" ht="12.75" customHeight="1" x14ac:dyDescent="0.2">
      <c r="A127" s="168"/>
      <c r="G127" s="119"/>
      <c r="K127" s="169"/>
      <c r="L127" s="31"/>
      <c r="M127" s="31"/>
      <c r="N127" s="31"/>
      <c r="O127" s="31"/>
      <c r="P127" s="31"/>
      <c r="Q127" s="31"/>
      <c r="R127" s="31"/>
      <c r="S127" s="31"/>
      <c r="T127" s="31"/>
    </row>
    <row r="128" spans="1:20" s="34" customFormat="1" ht="12.75" customHeight="1" x14ac:dyDescent="0.2">
      <c r="A128" s="168"/>
      <c r="G128" s="119"/>
      <c r="K128" s="169"/>
      <c r="L128" s="31"/>
      <c r="M128" s="31"/>
      <c r="N128" s="31"/>
      <c r="O128" s="31"/>
      <c r="P128" s="31"/>
      <c r="Q128" s="31"/>
      <c r="R128" s="31"/>
      <c r="S128" s="31"/>
      <c r="T128" s="31"/>
    </row>
    <row r="129" spans="1:20" s="34" customFormat="1" ht="12.75" customHeight="1" x14ac:dyDescent="0.2">
      <c r="A129" s="168"/>
      <c r="G129" s="119"/>
      <c r="K129" s="169"/>
      <c r="L129" s="31"/>
      <c r="M129" s="31"/>
      <c r="N129" s="31"/>
      <c r="O129" s="31"/>
      <c r="P129" s="31"/>
      <c r="Q129" s="31"/>
      <c r="R129" s="31"/>
      <c r="S129" s="31"/>
      <c r="T129" s="31"/>
    </row>
    <row r="130" spans="1:20" s="34" customFormat="1" ht="12.75" customHeight="1" x14ac:dyDescent="0.2">
      <c r="A130" s="168"/>
      <c r="G130" s="119"/>
      <c r="K130" s="169"/>
      <c r="L130" s="31"/>
      <c r="M130" s="31"/>
      <c r="N130" s="31"/>
      <c r="O130" s="31"/>
      <c r="P130" s="31"/>
      <c r="Q130" s="31"/>
      <c r="R130" s="31"/>
      <c r="S130" s="31"/>
      <c r="T130" s="31"/>
    </row>
    <row r="131" spans="1:20" s="34" customFormat="1" ht="12.75" customHeight="1" x14ac:dyDescent="0.2">
      <c r="A131" s="168"/>
      <c r="G131" s="119"/>
      <c r="K131" s="169"/>
      <c r="L131" s="31"/>
      <c r="M131" s="31"/>
      <c r="N131" s="31"/>
      <c r="O131" s="31"/>
      <c r="P131" s="31"/>
      <c r="Q131" s="31"/>
      <c r="R131" s="31"/>
      <c r="S131" s="31"/>
      <c r="T131" s="31"/>
    </row>
    <row r="132" spans="1:20" s="34" customFormat="1" ht="12.75" customHeight="1" x14ac:dyDescent="0.2">
      <c r="A132" s="168"/>
      <c r="G132" s="119"/>
      <c r="K132" s="169"/>
      <c r="L132" s="31"/>
      <c r="M132" s="31"/>
      <c r="N132" s="31"/>
      <c r="O132" s="31"/>
      <c r="P132" s="31"/>
      <c r="Q132" s="31"/>
      <c r="R132" s="31"/>
      <c r="S132" s="31"/>
      <c r="T132" s="31"/>
    </row>
    <row r="133" spans="1:20" s="34" customFormat="1" ht="12.75" customHeight="1" x14ac:dyDescent="0.2">
      <c r="A133" s="168"/>
      <c r="G133" s="119"/>
      <c r="K133" s="169"/>
      <c r="L133" s="31"/>
      <c r="M133" s="31"/>
      <c r="N133" s="31"/>
      <c r="O133" s="31"/>
      <c r="P133" s="31"/>
      <c r="Q133" s="31"/>
      <c r="R133" s="31"/>
      <c r="S133" s="31"/>
      <c r="T133" s="31"/>
    </row>
    <row r="134" spans="1:20" s="34" customFormat="1" ht="12.75" customHeight="1" x14ac:dyDescent="0.2">
      <c r="A134" s="168"/>
      <c r="G134" s="119"/>
      <c r="K134" s="169"/>
      <c r="L134" s="31"/>
      <c r="M134" s="31"/>
      <c r="N134" s="31"/>
      <c r="O134" s="31"/>
      <c r="P134" s="31"/>
      <c r="Q134" s="31"/>
      <c r="R134" s="31"/>
      <c r="S134" s="31"/>
      <c r="T134" s="31"/>
    </row>
    <row r="135" spans="1:20" s="34" customFormat="1" ht="12.75" customHeight="1" x14ac:dyDescent="0.2">
      <c r="A135" s="168"/>
      <c r="G135" s="119"/>
      <c r="K135" s="169"/>
      <c r="L135" s="31"/>
      <c r="M135" s="31"/>
      <c r="N135" s="31"/>
      <c r="O135" s="31"/>
      <c r="P135" s="31"/>
      <c r="Q135" s="31"/>
      <c r="R135" s="31"/>
      <c r="S135" s="31"/>
      <c r="T135" s="31"/>
    </row>
    <row r="136" spans="1:20" s="34" customFormat="1" ht="12.75" customHeight="1" x14ac:dyDescent="0.2">
      <c r="A136" s="168"/>
      <c r="G136" s="119"/>
      <c r="K136" s="169"/>
      <c r="L136" s="31"/>
      <c r="M136" s="31"/>
      <c r="N136" s="31"/>
      <c r="O136" s="31"/>
      <c r="P136" s="31"/>
      <c r="Q136" s="31"/>
      <c r="R136" s="31"/>
      <c r="S136" s="31"/>
      <c r="T136" s="31"/>
    </row>
    <row r="137" spans="1:20" s="34" customFormat="1" ht="12.75" customHeight="1" x14ac:dyDescent="0.2">
      <c r="A137" s="168"/>
      <c r="G137" s="119"/>
      <c r="K137" s="169"/>
      <c r="L137" s="31"/>
      <c r="M137" s="31"/>
      <c r="N137" s="31"/>
      <c r="O137" s="31"/>
      <c r="P137" s="31"/>
      <c r="Q137" s="31"/>
      <c r="R137" s="31"/>
      <c r="S137" s="31"/>
      <c r="T137" s="31"/>
    </row>
    <row r="138" spans="1:20" s="34" customFormat="1" ht="12.75" customHeight="1" x14ac:dyDescent="0.2">
      <c r="A138" s="168"/>
      <c r="G138" s="119"/>
      <c r="K138" s="169"/>
      <c r="L138" s="31"/>
      <c r="M138" s="31"/>
      <c r="N138" s="31"/>
      <c r="O138" s="31"/>
      <c r="P138" s="31"/>
      <c r="Q138" s="31"/>
      <c r="R138" s="31"/>
      <c r="S138" s="31"/>
      <c r="T138" s="31"/>
    </row>
    <row r="139" spans="1:20" s="34" customFormat="1" ht="12.75" customHeight="1" x14ac:dyDescent="0.2">
      <c r="A139" s="168"/>
      <c r="G139" s="119"/>
      <c r="K139" s="169"/>
      <c r="L139" s="31"/>
      <c r="M139" s="31"/>
      <c r="N139" s="31"/>
      <c r="O139" s="31"/>
      <c r="P139" s="31"/>
      <c r="Q139" s="31"/>
      <c r="R139" s="31"/>
      <c r="S139" s="31"/>
      <c r="T139" s="31"/>
    </row>
    <row r="140" spans="1:20" s="34" customFormat="1" ht="12.75" customHeight="1" x14ac:dyDescent="0.2">
      <c r="A140" s="168"/>
      <c r="G140" s="119"/>
      <c r="K140" s="169"/>
      <c r="L140" s="31"/>
      <c r="M140" s="31"/>
      <c r="N140" s="31"/>
      <c r="O140" s="31"/>
      <c r="P140" s="31"/>
      <c r="Q140" s="31"/>
      <c r="R140" s="31"/>
      <c r="S140" s="31"/>
      <c r="T140" s="31"/>
    </row>
    <row r="141" spans="1:20" s="34" customFormat="1" ht="12.75" customHeight="1" x14ac:dyDescent="0.2">
      <c r="A141" s="168"/>
      <c r="G141" s="119"/>
      <c r="K141" s="169"/>
      <c r="L141" s="31"/>
      <c r="M141" s="31"/>
      <c r="N141" s="31"/>
      <c r="O141" s="31"/>
      <c r="P141" s="31"/>
      <c r="Q141" s="31"/>
      <c r="R141" s="31"/>
      <c r="S141" s="31"/>
      <c r="T141" s="31"/>
    </row>
    <row r="142" spans="1:20" s="34" customFormat="1" ht="12.75" customHeight="1" x14ac:dyDescent="0.2">
      <c r="A142" s="168"/>
      <c r="G142" s="119"/>
      <c r="K142" s="169"/>
      <c r="L142" s="31"/>
      <c r="M142" s="31"/>
      <c r="N142" s="31"/>
      <c r="O142" s="31"/>
      <c r="P142" s="31"/>
      <c r="Q142" s="31"/>
      <c r="R142" s="31"/>
      <c r="S142" s="31"/>
      <c r="T142" s="31"/>
    </row>
    <row r="143" spans="1:20" s="34" customFormat="1" ht="12.75" customHeight="1" x14ac:dyDescent="0.2">
      <c r="A143" s="168"/>
      <c r="G143" s="119"/>
      <c r="K143" s="169"/>
      <c r="L143" s="31"/>
      <c r="M143" s="31"/>
      <c r="N143" s="31"/>
      <c r="O143" s="31"/>
      <c r="P143" s="31"/>
      <c r="Q143" s="31"/>
      <c r="R143" s="31"/>
      <c r="S143" s="31"/>
      <c r="T143" s="31"/>
    </row>
    <row r="144" spans="1:20" s="34" customFormat="1" ht="12.75" customHeight="1" x14ac:dyDescent="0.2">
      <c r="A144" s="168"/>
      <c r="G144" s="119"/>
      <c r="K144" s="169"/>
      <c r="L144" s="31"/>
      <c r="M144" s="31"/>
      <c r="N144" s="31"/>
      <c r="O144" s="31"/>
      <c r="P144" s="31"/>
      <c r="Q144" s="31"/>
      <c r="R144" s="31"/>
      <c r="S144" s="31"/>
      <c r="T144" s="31"/>
    </row>
    <row r="145" spans="1:20" s="34" customFormat="1" ht="12.75" customHeight="1" x14ac:dyDescent="0.2">
      <c r="A145" s="170"/>
      <c r="B145" s="9"/>
      <c r="C145" s="9"/>
      <c r="D145" s="9"/>
      <c r="E145" s="9"/>
      <c r="F145" s="9"/>
      <c r="G145" s="121"/>
      <c r="H145" s="9"/>
      <c r="I145" s="9"/>
      <c r="J145" s="9"/>
      <c r="K145" s="23"/>
      <c r="L145" s="31"/>
      <c r="M145" s="31"/>
      <c r="N145" s="31"/>
      <c r="O145" s="31"/>
      <c r="P145" s="31"/>
      <c r="Q145" s="31"/>
      <c r="R145" s="31"/>
      <c r="S145" s="31"/>
      <c r="T145" s="31"/>
    </row>
    <row r="146" spans="1:20" x14ac:dyDescent="0.2">
      <c r="A146" s="170"/>
      <c r="K146" s="23"/>
      <c r="L146" s="8"/>
      <c r="M146" s="8"/>
      <c r="N146" s="8"/>
      <c r="O146" s="8"/>
      <c r="P146" s="8"/>
      <c r="Q146" s="8"/>
      <c r="R146" s="8"/>
      <c r="S146" s="8"/>
      <c r="T146" s="8"/>
    </row>
    <row r="147" spans="1:20" x14ac:dyDescent="0.2">
      <c r="A147" s="170"/>
      <c r="K147" s="23"/>
      <c r="L147" s="8"/>
      <c r="M147" s="8"/>
      <c r="N147" s="8"/>
      <c r="O147" s="8"/>
      <c r="P147" s="8"/>
      <c r="Q147" s="8"/>
      <c r="R147" s="8"/>
      <c r="S147" s="8"/>
      <c r="T147" s="8"/>
    </row>
    <row r="148" spans="1:20" x14ac:dyDescent="0.2">
      <c r="A148" s="170"/>
      <c r="K148" s="23"/>
      <c r="L148" s="8"/>
      <c r="M148" s="8"/>
      <c r="N148" s="8"/>
      <c r="O148" s="8"/>
      <c r="P148" s="8"/>
      <c r="Q148" s="8"/>
      <c r="R148" s="8"/>
      <c r="S148" s="8"/>
      <c r="T148" s="8"/>
    </row>
    <row r="149" spans="1:20" x14ac:dyDescent="0.2">
      <c r="A149" s="170"/>
      <c r="K149" s="23"/>
      <c r="L149" s="8"/>
      <c r="M149" s="8"/>
      <c r="N149" s="8"/>
      <c r="O149" s="8"/>
      <c r="P149" s="8"/>
      <c r="Q149" s="8"/>
      <c r="R149" s="8"/>
      <c r="S149" s="8"/>
      <c r="T149" s="8"/>
    </row>
    <row r="150" spans="1:20" x14ac:dyDescent="0.2">
      <c r="A150" s="170"/>
      <c r="K150" s="23"/>
    </row>
    <row r="151" spans="1:20" x14ac:dyDescent="0.2">
      <c r="A151" s="170"/>
      <c r="K151" s="23"/>
    </row>
    <row r="152" spans="1:20" x14ac:dyDescent="0.2">
      <c r="A152" s="170"/>
      <c r="K152" s="23"/>
    </row>
    <row r="153" spans="1:20" x14ac:dyDescent="0.2">
      <c r="A153" s="170"/>
      <c r="K153" s="23"/>
    </row>
    <row r="154" spans="1:20" x14ac:dyDescent="0.2">
      <c r="A154" s="170"/>
      <c r="K154" s="23"/>
    </row>
    <row r="155" spans="1:20" x14ac:dyDescent="0.2">
      <c r="A155" s="170"/>
      <c r="K155" s="23"/>
    </row>
    <row r="156" spans="1:20" x14ac:dyDescent="0.2">
      <c r="A156" s="170"/>
      <c r="K156" s="23"/>
    </row>
    <row r="157" spans="1:20" x14ac:dyDescent="0.2">
      <c r="A157" s="170"/>
      <c r="K157" s="23"/>
    </row>
    <row r="158" spans="1:20" x14ac:dyDescent="0.2">
      <c r="A158" s="170"/>
      <c r="K158" s="23"/>
    </row>
    <row r="159" spans="1:20" x14ac:dyDescent="0.2">
      <c r="A159" s="170"/>
      <c r="K159" s="23"/>
    </row>
    <row r="160" spans="1:20" x14ac:dyDescent="0.2">
      <c r="A160" s="170"/>
      <c r="K160" s="23"/>
    </row>
    <row r="161" spans="1:11" x14ac:dyDescent="0.2">
      <c r="A161" s="170"/>
      <c r="K161" s="23"/>
    </row>
    <row r="162" spans="1:11" x14ac:dyDescent="0.2">
      <c r="A162" s="170"/>
      <c r="K162" s="23"/>
    </row>
    <row r="163" spans="1:11" x14ac:dyDescent="0.2">
      <c r="A163" s="170"/>
      <c r="K163" s="23"/>
    </row>
    <row r="164" spans="1:11" x14ac:dyDescent="0.2">
      <c r="A164" s="170"/>
      <c r="K164" s="23"/>
    </row>
    <row r="165" spans="1:11" x14ac:dyDescent="0.2">
      <c r="A165" s="170"/>
      <c r="K165" s="23"/>
    </row>
    <row r="166" spans="1:11" x14ac:dyDescent="0.2">
      <c r="A166" s="170"/>
      <c r="K166" s="23"/>
    </row>
    <row r="167" spans="1:11" x14ac:dyDescent="0.2">
      <c r="A167" s="170"/>
      <c r="K167" s="23"/>
    </row>
    <row r="168" spans="1:11" x14ac:dyDescent="0.2">
      <c r="A168" s="171"/>
      <c r="B168" s="172"/>
      <c r="C168" s="172"/>
      <c r="D168" s="172"/>
      <c r="E168" s="172"/>
      <c r="F168" s="172"/>
      <c r="G168" s="173"/>
      <c r="H168" s="172"/>
      <c r="I168" s="172"/>
      <c r="J168" s="172"/>
      <c r="K168" s="174"/>
    </row>
    <row r="169" spans="1:11" x14ac:dyDescent="0.2">
      <c r="A169" s="175"/>
      <c r="B169" s="176"/>
      <c r="C169" s="176"/>
      <c r="D169" s="176"/>
      <c r="E169" s="176"/>
      <c r="F169" s="176"/>
      <c r="G169" s="177"/>
      <c r="H169" s="176"/>
      <c r="I169" s="176"/>
      <c r="J169" s="176"/>
      <c r="K169" s="178"/>
    </row>
    <row r="170" spans="1:11" x14ac:dyDescent="0.2">
      <c r="A170" s="179" t="s">
        <v>124</v>
      </c>
      <c r="B170" s="179"/>
      <c r="C170" s="172"/>
      <c r="D170" s="172"/>
      <c r="E170" s="172"/>
      <c r="F170" s="172"/>
      <c r="G170" s="173"/>
      <c r="H170" s="172"/>
      <c r="I170" s="172"/>
      <c r="J170" s="172"/>
      <c r="K170" s="174"/>
    </row>
    <row r="171" spans="1:11" x14ac:dyDescent="0.2">
      <c r="A171" s="170"/>
      <c r="K171" s="23"/>
    </row>
    <row r="172" spans="1:11" x14ac:dyDescent="0.2">
      <c r="A172" s="170"/>
      <c r="K172" s="23"/>
    </row>
    <row r="173" spans="1:11" x14ac:dyDescent="0.2">
      <c r="A173" s="170"/>
      <c r="K173" s="23"/>
    </row>
    <row r="174" spans="1:11" x14ac:dyDescent="0.2">
      <c r="A174" s="170"/>
      <c r="K174" s="23"/>
    </row>
    <row r="175" spans="1:11" x14ac:dyDescent="0.2">
      <c r="A175" s="170"/>
      <c r="K175" s="23"/>
    </row>
    <row r="176" spans="1:11" x14ac:dyDescent="0.2">
      <c r="A176" s="170"/>
      <c r="K176" s="23"/>
    </row>
    <row r="177" spans="1:11" x14ac:dyDescent="0.2">
      <c r="A177" s="170"/>
      <c r="K177" s="23"/>
    </row>
    <row r="178" spans="1:11" x14ac:dyDescent="0.2">
      <c r="A178" s="170"/>
      <c r="K178" s="23"/>
    </row>
    <row r="179" spans="1:11" x14ac:dyDescent="0.2">
      <c r="A179" s="170"/>
      <c r="K179" s="23"/>
    </row>
    <row r="180" spans="1:11" x14ac:dyDescent="0.2">
      <c r="A180" s="170"/>
      <c r="K180" s="23"/>
    </row>
    <row r="181" spans="1:11" x14ac:dyDescent="0.2">
      <c r="A181" s="170"/>
      <c r="K181" s="23"/>
    </row>
    <row r="182" spans="1:11" x14ac:dyDescent="0.2">
      <c r="A182" s="170"/>
      <c r="K182" s="23"/>
    </row>
    <row r="183" spans="1:11" x14ac:dyDescent="0.2">
      <c r="A183" s="170"/>
      <c r="K183" s="23"/>
    </row>
    <row r="184" spans="1:11" x14ac:dyDescent="0.2">
      <c r="A184" s="170"/>
      <c r="K184" s="23"/>
    </row>
    <row r="185" spans="1:11" x14ac:dyDescent="0.2">
      <c r="A185" s="170"/>
      <c r="K185" s="23"/>
    </row>
    <row r="186" spans="1:11" x14ac:dyDescent="0.2">
      <c r="A186" s="170"/>
      <c r="K186" s="23"/>
    </row>
    <row r="187" spans="1:11" x14ac:dyDescent="0.2">
      <c r="A187" s="170"/>
      <c r="K187" s="23"/>
    </row>
    <row r="188" spans="1:11" x14ac:dyDescent="0.2">
      <c r="A188" s="170"/>
      <c r="K188" s="23"/>
    </row>
    <row r="189" spans="1:11" x14ac:dyDescent="0.2">
      <c r="A189" s="170"/>
      <c r="K189" s="23"/>
    </row>
    <row r="190" spans="1:11" x14ac:dyDescent="0.2">
      <c r="A190" s="170"/>
      <c r="K190" s="23"/>
    </row>
    <row r="191" spans="1:11" x14ac:dyDescent="0.2">
      <c r="A191" s="170"/>
      <c r="K191" s="23"/>
    </row>
    <row r="192" spans="1:11" x14ac:dyDescent="0.2">
      <c r="A192" s="170"/>
      <c r="K192" s="23"/>
    </row>
    <row r="193" spans="1:11" x14ac:dyDescent="0.2">
      <c r="A193" s="170"/>
      <c r="K193" s="23"/>
    </row>
    <row r="194" spans="1:11" x14ac:dyDescent="0.2">
      <c r="A194" s="170"/>
      <c r="K194" s="23"/>
    </row>
    <row r="195" spans="1:11" x14ac:dyDescent="0.2">
      <c r="A195" s="170"/>
      <c r="K195" s="23"/>
    </row>
    <row r="196" spans="1:11" x14ac:dyDescent="0.2">
      <c r="A196" s="170"/>
      <c r="K196" s="23"/>
    </row>
    <row r="197" spans="1:11" x14ac:dyDescent="0.2">
      <c r="A197" s="170"/>
      <c r="K197" s="23"/>
    </row>
    <row r="198" spans="1:11" x14ac:dyDescent="0.2">
      <c r="A198" s="170"/>
      <c r="K198" s="23"/>
    </row>
    <row r="199" spans="1:11" x14ac:dyDescent="0.2">
      <c r="A199" s="170"/>
      <c r="K199" s="23"/>
    </row>
    <row r="200" spans="1:11" x14ac:dyDescent="0.2">
      <c r="A200" s="170"/>
      <c r="K200" s="23"/>
    </row>
    <row r="201" spans="1:11" x14ac:dyDescent="0.2">
      <c r="A201" s="170"/>
      <c r="K201" s="23"/>
    </row>
    <row r="202" spans="1:11" x14ac:dyDescent="0.2">
      <c r="A202" s="170"/>
      <c r="K202" s="23"/>
    </row>
    <row r="203" spans="1:11" x14ac:dyDescent="0.2">
      <c r="A203" s="170"/>
      <c r="K203" s="23"/>
    </row>
    <row r="204" spans="1:11" x14ac:dyDescent="0.2">
      <c r="A204" s="170"/>
      <c r="K204" s="23"/>
    </row>
    <row r="205" spans="1:11" x14ac:dyDescent="0.2">
      <c r="A205" s="170"/>
      <c r="K205" s="23"/>
    </row>
    <row r="206" spans="1:11" x14ac:dyDescent="0.2">
      <c r="A206" s="170"/>
      <c r="K206" s="23"/>
    </row>
    <row r="207" spans="1:11" x14ac:dyDescent="0.2">
      <c r="A207" s="170"/>
      <c r="K207" s="23"/>
    </row>
    <row r="208" spans="1:11" x14ac:dyDescent="0.2">
      <c r="A208" s="170"/>
      <c r="K208" s="23"/>
    </row>
    <row r="209" spans="1:11" x14ac:dyDescent="0.2">
      <c r="A209" s="170"/>
      <c r="K209" s="23"/>
    </row>
    <row r="210" spans="1:11" x14ac:dyDescent="0.2">
      <c r="A210" s="170"/>
      <c r="K210" s="23"/>
    </row>
    <row r="211" spans="1:11" x14ac:dyDescent="0.2">
      <c r="A211" s="170"/>
      <c r="K211" s="23"/>
    </row>
    <row r="212" spans="1:11" x14ac:dyDescent="0.2">
      <c r="A212" s="170"/>
      <c r="K212" s="23"/>
    </row>
    <row r="213" spans="1:11" x14ac:dyDescent="0.2">
      <c r="A213" s="170"/>
      <c r="K213" s="23"/>
    </row>
    <row r="214" spans="1:11" x14ac:dyDescent="0.2">
      <c r="A214" s="170"/>
      <c r="K214" s="23"/>
    </row>
    <row r="215" spans="1:11" x14ac:dyDescent="0.2">
      <c r="A215" s="170"/>
      <c r="K215" s="23"/>
    </row>
    <row r="216" spans="1:11" x14ac:dyDescent="0.2">
      <c r="A216" s="170"/>
      <c r="K216" s="23"/>
    </row>
    <row r="217" spans="1:11" x14ac:dyDescent="0.2">
      <c r="A217" s="171"/>
      <c r="B217" s="172"/>
      <c r="C217" s="172"/>
      <c r="D217" s="172"/>
      <c r="E217" s="172"/>
      <c r="F217" s="172"/>
      <c r="G217" s="173"/>
      <c r="H217" s="172"/>
      <c r="I217" s="172"/>
      <c r="J217" s="172"/>
      <c r="K217" s="174"/>
    </row>
  </sheetData>
  <sheetProtection formatCells="0"/>
  <mergeCells count="10">
    <mergeCell ref="E16:G16"/>
    <mergeCell ref="E17:G17"/>
    <mergeCell ref="E18:G18"/>
    <mergeCell ref="F73:I73"/>
    <mergeCell ref="A3:I3"/>
    <mergeCell ref="N3:P3"/>
    <mergeCell ref="N4:P4"/>
    <mergeCell ref="N5:P5"/>
    <mergeCell ref="B12:J12"/>
    <mergeCell ref="E15:G15"/>
  </mergeCells>
  <conditionalFormatting sqref="K26">
    <cfRule type="expression" dxfId="1" priority="1" stopIfTrue="1">
      <formula>$E$16&lt;&gt;"Pilot Remote Sensing Line"</formula>
    </cfRule>
  </conditionalFormatting>
  <dataValidations count="6">
    <dataValidation type="list" allowBlank="1" showInputMessage="1" showErrorMessage="1" sqref="E17:G17" xr:uid="{8867B7C8-F8FB-4595-87E5-247874DBBBAA}">
      <formula1>$U$14:$U$15</formula1>
    </dataValidation>
    <dataValidation type="list" allowBlank="1" showInputMessage="1" showErrorMessage="1" sqref="E15:G15" xr:uid="{156F27E8-50AF-4DB5-B203-B1ABED1910F8}">
      <formula1>$R$14:$R$18</formula1>
    </dataValidation>
    <dataValidation type="list" allowBlank="1" showInputMessage="1" showErrorMessage="1" sqref="E16:G16" xr:uid="{F5D5FD06-0106-49C7-B948-B20C91D7C263}">
      <formula1>$T$14:$T$17</formula1>
    </dataValidation>
    <dataValidation type="list" allowBlank="1" showInputMessage="1" showErrorMessage="1" sqref="N5" xr:uid="{C6844997-A0B5-4700-826A-DE6BEB1158BC}">
      <formula1>"EOS, COSTALD"</formula1>
    </dataValidation>
    <dataValidation type="list" allowBlank="1" showInputMessage="1" showErrorMessage="1" sqref="J15" xr:uid="{AF77FD98-7E16-4C4E-BF3C-9B768CFF926E}">
      <formula1>"Gas Relief, Steam relief"</formula1>
    </dataValidation>
    <dataValidation type="list" allowBlank="1" showInputMessage="1" showErrorMessage="1" sqref="N4:P4" xr:uid="{A343C74A-1BEA-42DC-BAB8-2BDA0CFF3F09}">
      <formula1>"Adiabatic Flash,Isentropic Flash, Liquid HEM"</formula1>
    </dataValidation>
  </dataValidations>
  <printOptions horizontalCentered="1"/>
  <pageMargins left="0.70866141732283472" right="0.70866141732283472" top="0.70866141732283472" bottom="0.70866141732283472" header="0.70866141732283472" footer="0.51181102362204722"/>
  <pageSetup paperSize="9" fitToHeight="0" orientation="portrait" horizontalDpi="4294967292" verticalDpi="4294967292" r:id="rId1"/>
  <headerFooter alignWithMargins="0">
    <oddFooter>&amp;LFile name: &amp;F&amp;CORS Project no: &amp;RPage &amp;P of &amp;N</oddFooter>
  </headerFooter>
  <rowBreaks count="3" manualBreakCount="3">
    <brk id="64" max="10" man="1"/>
    <brk id="119" max="10" man="1"/>
    <brk id="168" max="10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1]!PrintSinglePage">
                <anchor moveWithCells="1" sizeWithCells="1">
                  <from>
                    <xdr:col>9</xdr:col>
                    <xdr:colOff>28575</xdr:colOff>
                    <xdr:row>5</xdr:row>
                    <xdr:rowOff>19050</xdr:rowOff>
                  </from>
                  <to>
                    <xdr:col>10</xdr:col>
                    <xdr:colOff>542925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1]!PrintTwoPage">
                <anchor moveWithCells="1" sizeWithCells="1">
                  <from>
                    <xdr:col>9</xdr:col>
                    <xdr:colOff>38100</xdr:colOff>
                    <xdr:row>7</xdr:row>
                    <xdr:rowOff>76200</xdr:rowOff>
                  </from>
                  <to>
                    <xdr:col>10</xdr:col>
                    <xdr:colOff>542925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6" name="Button 6">
              <controlPr defaultSize="0" print="0" autoFill="0" autoPict="0" macro="[0]!Sheet20.Run_Confined_Overpressure">
                <anchor moveWithCells="1" sizeWithCells="1">
                  <from>
                    <xdr:col>7</xdr:col>
                    <xdr:colOff>390525</xdr:colOff>
                    <xdr:row>13</xdr:row>
                    <xdr:rowOff>95250</xdr:rowOff>
                  </from>
                  <to>
                    <xdr:col>10</xdr:col>
                    <xdr:colOff>142875</xdr:colOff>
                    <xdr:row>16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1B7FB-1F91-4D34-88C7-6333C3B02C51}">
  <sheetPr codeName="Sheet21">
    <tabColor rgb="FF92D050"/>
    <pageSetUpPr fitToPage="1"/>
  </sheetPr>
  <dimension ref="A1:Y113"/>
  <sheetViews>
    <sheetView showGridLines="0" defaultGridColor="0" view="pageBreakPreview" colorId="8" zoomScaleNormal="100" zoomScaleSheetLayoutView="100" workbookViewId="0">
      <selection activeCell="H58" sqref="H58"/>
    </sheetView>
  </sheetViews>
  <sheetFormatPr defaultColWidth="8.85546875" defaultRowHeight="12.75" x14ac:dyDescent="0.2"/>
  <cols>
    <col min="1" max="1" width="2.28515625" style="120" customWidth="1"/>
    <col min="2" max="2" width="5.140625" style="9" customWidth="1"/>
    <col min="3" max="3" width="8.28515625" style="9" customWidth="1"/>
    <col min="4" max="4" width="9.140625" style="9" customWidth="1"/>
    <col min="5" max="5" width="9.42578125" style="9" customWidth="1"/>
    <col min="6" max="6" width="9.28515625" style="9" customWidth="1"/>
    <col min="7" max="7" width="8.28515625" style="121" customWidth="1"/>
    <col min="8" max="8" width="9.85546875" style="9" customWidth="1"/>
    <col min="9" max="12" width="8.28515625" style="9" customWidth="1"/>
    <col min="13" max="13" width="18.42578125" style="9" customWidth="1"/>
    <col min="14" max="14" width="14.5703125" style="9" customWidth="1"/>
    <col min="15" max="16384" width="8.85546875" style="9"/>
  </cols>
  <sheetData>
    <row r="1" spans="1:21" ht="86.45" customHeight="1" x14ac:dyDescent="0.2">
      <c r="A1" s="1"/>
      <c r="B1" s="2" t="s">
        <v>0</v>
      </c>
      <c r="C1" s="2"/>
      <c r="D1" s="2"/>
      <c r="E1" s="3"/>
      <c r="F1" s="3"/>
      <c r="G1" s="3"/>
      <c r="H1" s="3"/>
      <c r="I1" s="3"/>
      <c r="J1" s="3"/>
      <c r="K1" s="4"/>
      <c r="L1" s="5"/>
      <c r="M1" s="6"/>
      <c r="N1" s="5"/>
      <c r="O1" s="5"/>
      <c r="P1" s="7"/>
      <c r="Q1" s="7"/>
      <c r="R1" s="8"/>
      <c r="S1" s="8"/>
      <c r="T1" s="8"/>
    </row>
    <row r="2" spans="1:21" s="20" customFormat="1" ht="12.75" customHeight="1" x14ac:dyDescent="0.2">
      <c r="A2" s="10" t="s">
        <v>1</v>
      </c>
      <c r="B2" s="11"/>
      <c r="C2" s="12"/>
      <c r="D2" s="13"/>
      <c r="E2" s="13"/>
      <c r="F2" s="13"/>
      <c r="G2" s="14"/>
      <c r="H2" s="15"/>
      <c r="I2" s="16"/>
      <c r="J2" s="15"/>
      <c r="K2" s="17"/>
      <c r="L2" s="18"/>
      <c r="M2" s="19"/>
      <c r="N2" s="7"/>
      <c r="O2" s="7"/>
      <c r="P2" s="7"/>
      <c r="Q2" s="18"/>
      <c r="R2" s="18"/>
      <c r="S2" s="18"/>
      <c r="T2" s="18"/>
    </row>
    <row r="3" spans="1:21" ht="12.75" customHeight="1" x14ac:dyDescent="0.2">
      <c r="A3" s="197" t="e">
        <f>TITLE</f>
        <v>#NAME?</v>
      </c>
      <c r="B3" s="198"/>
      <c r="C3" s="198"/>
      <c r="D3" s="198"/>
      <c r="E3" s="198"/>
      <c r="F3" s="198"/>
      <c r="G3" s="198"/>
      <c r="H3" s="198"/>
      <c r="I3" s="198"/>
      <c r="J3" s="21"/>
      <c r="K3" s="22"/>
      <c r="L3" s="8"/>
      <c r="M3" s="19"/>
      <c r="N3" s="188"/>
      <c r="O3" s="188"/>
      <c r="P3" s="188"/>
      <c r="Q3" s="8"/>
      <c r="R3" s="8"/>
      <c r="S3" s="8"/>
      <c r="T3" s="8"/>
    </row>
    <row r="4" spans="1:21" s="20" customFormat="1" ht="12.75" customHeight="1" x14ac:dyDescent="0.2">
      <c r="A4" s="10" t="s">
        <v>2</v>
      </c>
      <c r="B4" s="11"/>
      <c r="C4" s="13"/>
      <c r="D4" s="13"/>
      <c r="E4" s="13"/>
      <c r="F4" s="13"/>
      <c r="G4" s="9"/>
      <c r="H4" s="9"/>
      <c r="I4" s="9"/>
      <c r="J4" s="9"/>
      <c r="K4" s="23"/>
      <c r="L4" s="18"/>
      <c r="M4" s="19"/>
      <c r="N4" s="188"/>
      <c r="O4" s="188"/>
      <c r="P4" s="188"/>
      <c r="Q4" s="18"/>
      <c r="R4" s="18"/>
      <c r="S4" s="18"/>
      <c r="T4" s="18"/>
    </row>
    <row r="5" spans="1:21" ht="12.75" customHeight="1" x14ac:dyDescent="0.2">
      <c r="A5" s="24" t="s">
        <v>174</v>
      </c>
      <c r="B5" s="25"/>
      <c r="C5" s="26"/>
      <c r="D5" s="25"/>
      <c r="E5" s="25"/>
      <c r="F5" s="25"/>
      <c r="G5" s="25"/>
      <c r="H5" s="25"/>
      <c r="I5" s="25"/>
      <c r="J5" s="25"/>
      <c r="K5" s="27"/>
      <c r="L5" s="8"/>
      <c r="M5" s="19"/>
      <c r="N5" s="188"/>
      <c r="O5" s="188"/>
      <c r="P5" s="188"/>
      <c r="Q5" s="8"/>
      <c r="R5" s="8"/>
      <c r="S5" s="8"/>
      <c r="T5" s="8"/>
    </row>
    <row r="6" spans="1:21" s="34" customFormat="1" ht="6.95" hidden="1" customHeight="1" x14ac:dyDescent="0.2">
      <c r="A6" s="28"/>
      <c r="B6" s="18"/>
      <c r="C6" s="18"/>
      <c r="D6" s="18"/>
      <c r="E6" s="18"/>
      <c r="F6" s="18"/>
      <c r="G6" s="29"/>
      <c r="H6" s="18"/>
      <c r="I6" s="18"/>
      <c r="J6" s="18"/>
      <c r="K6" s="30"/>
      <c r="L6" s="31"/>
      <c r="M6" s="19"/>
      <c r="N6" s="7"/>
      <c r="O6" s="7"/>
      <c r="P6" s="32"/>
      <c r="Q6" s="33"/>
      <c r="R6" s="31"/>
      <c r="S6" s="31"/>
      <c r="T6" s="31"/>
    </row>
    <row r="7" spans="1:21" s="34" customFormat="1" ht="12.75" hidden="1" customHeight="1" x14ac:dyDescent="0.2">
      <c r="A7" s="28"/>
      <c r="B7" s="35" t="s">
        <v>3</v>
      </c>
      <c r="C7" s="36"/>
      <c r="D7" s="37" t="e">
        <f>TAG_NO</f>
        <v>#NAME?</v>
      </c>
      <c r="E7" s="38"/>
      <c r="F7" s="38"/>
      <c r="G7" s="39"/>
      <c r="H7" s="39"/>
      <c r="I7" s="40"/>
      <c r="J7" s="18"/>
      <c r="K7" s="30"/>
      <c r="L7" s="31"/>
      <c r="M7" s="31"/>
      <c r="N7" s="31"/>
      <c r="O7" s="7"/>
      <c r="P7" s="7"/>
      <c r="Q7" s="7"/>
      <c r="R7" s="31"/>
      <c r="S7" s="31"/>
      <c r="T7" s="31"/>
    </row>
    <row r="8" spans="1:21" s="34" customFormat="1" ht="12.75" hidden="1" customHeight="1" x14ac:dyDescent="0.2">
      <c r="A8" s="28"/>
      <c r="B8" s="35" t="s">
        <v>4</v>
      </c>
      <c r="C8" s="36"/>
      <c r="D8" s="41" t="str">
        <f>PIogD</f>
        <v>P&amp;ID</v>
      </c>
      <c r="E8" s="38"/>
      <c r="F8" s="38"/>
      <c r="G8" s="39"/>
      <c r="H8" s="39"/>
      <c r="I8" s="42"/>
      <c r="J8" s="18"/>
      <c r="K8" s="30"/>
      <c r="L8" s="31"/>
      <c r="M8" s="31"/>
      <c r="N8" s="31"/>
      <c r="O8" s="7"/>
      <c r="P8" s="7"/>
      <c r="Q8" s="7"/>
      <c r="R8" s="31"/>
      <c r="S8" s="31"/>
      <c r="T8" s="31"/>
    </row>
    <row r="9" spans="1:21" s="34" customFormat="1" ht="12.75" hidden="1" customHeight="1" x14ac:dyDescent="0.2">
      <c r="A9" s="28"/>
      <c r="B9" s="35" t="s">
        <v>5</v>
      </c>
      <c r="C9" s="36"/>
      <c r="D9" s="37" t="str">
        <f>EQUIPMENT</f>
        <v>Equipment</v>
      </c>
      <c r="E9" s="38"/>
      <c r="F9" s="38"/>
      <c r="G9" s="39"/>
      <c r="H9" s="39"/>
      <c r="I9" s="42"/>
      <c r="J9" s="18"/>
      <c r="K9" s="30"/>
      <c r="L9" s="31"/>
      <c r="M9" s="31"/>
      <c r="N9" s="31"/>
      <c r="O9" s="31"/>
      <c r="P9" s="31"/>
      <c r="Q9" s="31"/>
      <c r="R9" s="31"/>
      <c r="S9" s="31"/>
      <c r="T9" s="31"/>
    </row>
    <row r="10" spans="1:21" s="34" customFormat="1" ht="6.95" hidden="1" customHeight="1" x14ac:dyDescent="0.2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5"/>
      <c r="L10" s="31"/>
      <c r="M10" s="31"/>
      <c r="N10" s="31"/>
      <c r="O10" s="31"/>
      <c r="P10" s="31"/>
      <c r="Q10" s="31"/>
      <c r="R10" s="31"/>
      <c r="S10" s="31"/>
      <c r="T10" s="31"/>
    </row>
    <row r="11" spans="1:21" s="20" customFormat="1" ht="11.25" x14ac:dyDescent="0.2">
      <c r="A11" s="46"/>
      <c r="B11" s="11"/>
      <c r="C11" s="11"/>
      <c r="D11" s="11"/>
      <c r="E11" s="11"/>
      <c r="F11" s="11"/>
      <c r="G11" s="11"/>
      <c r="H11" s="11"/>
      <c r="I11" s="11"/>
      <c r="J11" s="11"/>
      <c r="K11" s="47"/>
      <c r="L11" s="18"/>
      <c r="M11" s="1"/>
      <c r="N11" s="154"/>
      <c r="O11" s="48"/>
      <c r="P11" s="18"/>
      <c r="Q11" s="18"/>
      <c r="R11" s="18"/>
      <c r="S11" s="18"/>
      <c r="T11" s="18"/>
    </row>
    <row r="12" spans="1:21" s="20" customFormat="1" ht="11.25" x14ac:dyDescent="0.2">
      <c r="A12" s="28"/>
      <c r="B12" s="189" t="s">
        <v>37</v>
      </c>
      <c r="C12" s="190"/>
      <c r="D12" s="190"/>
      <c r="E12" s="190"/>
      <c r="F12" s="190"/>
      <c r="G12" s="190"/>
      <c r="H12" s="190"/>
      <c r="I12" s="190"/>
      <c r="J12" s="190"/>
      <c r="K12" s="30"/>
      <c r="L12" s="18"/>
      <c r="M12" s="50"/>
      <c r="N12" s="154"/>
      <c r="O12" s="51"/>
      <c r="P12" s="18"/>
      <c r="Q12" s="18"/>
      <c r="R12" s="18"/>
      <c r="S12" s="18"/>
      <c r="T12" s="18"/>
    </row>
    <row r="13" spans="1:21" s="20" customFormat="1" ht="11.25" x14ac:dyDescent="0.2">
      <c r="A13" s="28"/>
      <c r="B13" s="18"/>
      <c r="C13" s="18"/>
      <c r="D13" s="18"/>
      <c r="E13" s="18"/>
      <c r="F13" s="18"/>
      <c r="G13" s="18"/>
      <c r="H13" s="18"/>
      <c r="I13" s="18"/>
      <c r="J13" s="18"/>
      <c r="K13" s="30"/>
      <c r="L13" s="18"/>
      <c r="M13" s="52" t="s">
        <v>6</v>
      </c>
      <c r="N13" s="154" t="s">
        <v>72</v>
      </c>
      <c r="O13" s="53" t="s">
        <v>71</v>
      </c>
      <c r="P13" s="18"/>
      <c r="Q13" s="18"/>
      <c r="R13" s="18"/>
      <c r="S13" s="18"/>
      <c r="T13" s="18"/>
    </row>
    <row r="14" spans="1:21" s="20" customFormat="1" ht="11.25" x14ac:dyDescent="0.2">
      <c r="A14" s="28"/>
      <c r="B14" s="36" t="s">
        <v>7</v>
      </c>
      <c r="C14" s="49"/>
      <c r="D14" s="49"/>
      <c r="E14" s="49"/>
      <c r="F14" s="49"/>
      <c r="G14" s="49"/>
      <c r="H14" s="49"/>
      <c r="I14" s="49"/>
      <c r="J14" s="49"/>
      <c r="K14" s="30"/>
      <c r="L14" s="18"/>
      <c r="M14" s="152" t="s">
        <v>39</v>
      </c>
      <c r="N14" s="54">
        <v>90</v>
      </c>
      <c r="O14" s="156">
        <f>N14/$N$26</f>
        <v>0.9</v>
      </c>
      <c r="P14" s="18"/>
      <c r="Q14" s="18"/>
      <c r="R14" s="55" t="s">
        <v>55</v>
      </c>
      <c r="S14" s="18"/>
      <c r="T14" s="18" t="s">
        <v>39</v>
      </c>
      <c r="U14" s="20" t="s">
        <v>106</v>
      </c>
    </row>
    <row r="15" spans="1:21" s="20" customFormat="1" ht="11.25" x14ac:dyDescent="0.2">
      <c r="A15" s="28"/>
      <c r="B15" s="7" t="s">
        <v>29</v>
      </c>
      <c r="C15" s="49"/>
      <c r="D15" s="49"/>
      <c r="E15" s="191"/>
      <c r="F15" s="191"/>
      <c r="G15" s="191"/>
      <c r="H15" s="56"/>
      <c r="I15" s="56"/>
      <c r="J15" s="56"/>
      <c r="K15" s="30"/>
      <c r="L15" s="18"/>
      <c r="M15" s="153" t="s">
        <v>40</v>
      </c>
      <c r="N15" s="57">
        <v>5</v>
      </c>
      <c r="O15" s="157">
        <f>N15/$N$26</f>
        <v>0.05</v>
      </c>
      <c r="P15" s="18"/>
      <c r="Q15" s="18"/>
      <c r="R15" s="55" t="s">
        <v>56</v>
      </c>
      <c r="S15" s="18"/>
      <c r="T15" s="18" t="s">
        <v>41</v>
      </c>
      <c r="U15" s="20" t="s">
        <v>107</v>
      </c>
    </row>
    <row r="16" spans="1:21" s="20" customFormat="1" ht="11.25" x14ac:dyDescent="0.2">
      <c r="A16" s="28"/>
      <c r="B16" s="7" t="s">
        <v>38</v>
      </c>
      <c r="C16" s="7"/>
      <c r="D16" s="7"/>
      <c r="E16" s="192" t="s">
        <v>39</v>
      </c>
      <c r="F16" s="192"/>
      <c r="G16" s="192"/>
      <c r="H16" s="7"/>
      <c r="I16" s="7"/>
      <c r="J16" s="7"/>
      <c r="K16" s="30"/>
      <c r="L16" s="18"/>
      <c r="M16" s="153" t="s">
        <v>41</v>
      </c>
      <c r="N16" s="57">
        <v>5</v>
      </c>
      <c r="O16" s="157">
        <f>N16/$N$26</f>
        <v>0.05</v>
      </c>
      <c r="P16" s="18"/>
      <c r="Q16" s="18"/>
      <c r="R16" s="55" t="s">
        <v>57</v>
      </c>
      <c r="S16" s="18"/>
      <c r="T16" s="18" t="s">
        <v>42</v>
      </c>
    </row>
    <row r="17" spans="1:25" s="20" customFormat="1" ht="11.25" x14ac:dyDescent="0.2">
      <c r="A17" s="28"/>
      <c r="E17" s="200"/>
      <c r="F17" s="200"/>
      <c r="G17" s="200"/>
      <c r="K17" s="30"/>
      <c r="L17" s="18"/>
      <c r="M17" s="153" t="s">
        <v>43</v>
      </c>
      <c r="N17" s="57"/>
      <c r="O17" s="157">
        <f>N17/$N$26</f>
        <v>0</v>
      </c>
      <c r="P17" s="18"/>
      <c r="Q17" s="18"/>
      <c r="R17" s="18" t="s">
        <v>58</v>
      </c>
      <c r="S17" s="18"/>
      <c r="T17" s="18" t="s">
        <v>51</v>
      </c>
    </row>
    <row r="18" spans="1:25" s="20" customFormat="1" ht="11.25" x14ac:dyDescent="0.2">
      <c r="A18" s="28"/>
      <c r="E18" s="199"/>
      <c r="F18" s="199"/>
      <c r="G18" s="199"/>
      <c r="K18" s="30"/>
      <c r="L18" s="18"/>
      <c r="M18" s="153" t="s">
        <v>42</v>
      </c>
      <c r="N18" s="57"/>
      <c r="O18" s="158">
        <f>N18/$N$26</f>
        <v>0</v>
      </c>
      <c r="P18" s="18"/>
      <c r="Q18" s="18"/>
      <c r="R18" s="18" t="s">
        <v>59</v>
      </c>
      <c r="S18" s="18"/>
      <c r="T18" s="18"/>
      <c r="U18" s="18"/>
      <c r="V18" s="58"/>
      <c r="W18" s="59"/>
      <c r="X18" s="18"/>
      <c r="Y18" s="18"/>
    </row>
    <row r="19" spans="1:25" s="20" customFormat="1" ht="11.25" x14ac:dyDescent="0.2">
      <c r="A19" s="28"/>
      <c r="B19" s="60" t="s">
        <v>8</v>
      </c>
      <c r="C19" s="7"/>
      <c r="D19" s="7"/>
      <c r="E19" s="18"/>
      <c r="F19" s="18"/>
      <c r="G19" s="19" t="s">
        <v>62</v>
      </c>
      <c r="K19" s="30"/>
      <c r="L19" s="18"/>
      <c r="M19" s="153" t="s">
        <v>44</v>
      </c>
      <c r="N19" s="57"/>
      <c r="O19" s="158">
        <f>N19/$N$26</f>
        <v>0</v>
      </c>
      <c r="P19" s="18"/>
      <c r="Q19" s="18"/>
      <c r="R19" s="18"/>
      <c r="S19" s="18"/>
      <c r="T19" s="18"/>
      <c r="U19" s="18"/>
      <c r="V19" s="18"/>
      <c r="W19" s="18"/>
      <c r="X19" s="58"/>
      <c r="Y19" s="18"/>
    </row>
    <row r="20" spans="1:25" s="20" customFormat="1" ht="11.25" x14ac:dyDescent="0.2">
      <c r="A20" s="28"/>
      <c r="B20" s="18" t="s">
        <v>30</v>
      </c>
      <c r="C20" s="18"/>
      <c r="D20" s="18"/>
      <c r="E20" s="61">
        <v>15</v>
      </c>
      <c r="F20" s="18" t="s">
        <v>11</v>
      </c>
      <c r="G20" s="20" t="s">
        <v>170</v>
      </c>
      <c r="I20" s="185">
        <v>101.14054274288345</v>
      </c>
      <c r="J20" s="58" t="s">
        <v>173</v>
      </c>
      <c r="K20" s="30"/>
      <c r="L20" s="18"/>
      <c r="M20" s="153" t="s">
        <v>45</v>
      </c>
      <c r="N20" s="57"/>
      <c r="O20" s="158">
        <f>N20/$N$26</f>
        <v>0</v>
      </c>
      <c r="P20" s="5"/>
      <c r="Q20" s="5"/>
      <c r="R20" s="5"/>
      <c r="S20" s="18"/>
      <c r="T20" s="18"/>
      <c r="U20" s="18"/>
      <c r="V20" s="18"/>
      <c r="W20" s="18"/>
      <c r="X20" s="58"/>
      <c r="Y20" s="18"/>
    </row>
    <row r="21" spans="1:25" s="20" customFormat="1" ht="11.25" x14ac:dyDescent="0.2">
      <c r="A21" s="28"/>
      <c r="B21" s="18" t="s">
        <v>31</v>
      </c>
      <c r="C21" s="18"/>
      <c r="D21" s="18"/>
      <c r="E21" s="61">
        <v>300</v>
      </c>
      <c r="F21" s="18" t="s">
        <v>34</v>
      </c>
      <c r="G21" s="20" t="s">
        <v>171</v>
      </c>
      <c r="I21" s="226">
        <v>1.4346450608144528</v>
      </c>
      <c r="J21" s="20" t="s">
        <v>137</v>
      </c>
      <c r="K21" s="63"/>
      <c r="L21" s="18"/>
      <c r="M21" s="153" t="s">
        <v>46</v>
      </c>
      <c r="N21" s="57"/>
      <c r="O21" s="158">
        <f>N21/$N$26</f>
        <v>0</v>
      </c>
      <c r="P21" s="64"/>
      <c r="Q21" s="64"/>
      <c r="R21" s="64"/>
      <c r="S21" s="18"/>
      <c r="T21" s="18"/>
      <c r="U21" s="18"/>
      <c r="V21" s="58"/>
      <c r="W21" s="59"/>
      <c r="X21" s="58"/>
      <c r="Y21" s="18"/>
    </row>
    <row r="22" spans="1:25" s="20" customFormat="1" ht="11.25" x14ac:dyDescent="0.2">
      <c r="A22" s="28"/>
      <c r="B22" s="58" t="s">
        <v>32</v>
      </c>
      <c r="C22" s="18"/>
      <c r="D22" s="18"/>
      <c r="E22" s="61">
        <v>10</v>
      </c>
      <c r="F22" s="18" t="s">
        <v>33</v>
      </c>
      <c r="G22" s="20" t="s">
        <v>172</v>
      </c>
      <c r="I22" s="226">
        <v>2.3529066280108038E-4</v>
      </c>
      <c r="J22" s="20" t="s">
        <v>137</v>
      </c>
      <c r="K22" s="30"/>
      <c r="L22" s="18"/>
      <c r="M22" s="153" t="s">
        <v>47</v>
      </c>
      <c r="N22" s="57"/>
      <c r="O22" s="158">
        <f>N22/$N$26</f>
        <v>0</v>
      </c>
      <c r="P22" s="64"/>
      <c r="Q22" s="64"/>
      <c r="R22" s="64"/>
      <c r="S22" s="18"/>
      <c r="T22" s="18"/>
      <c r="U22" s="65"/>
      <c r="V22" s="18"/>
      <c r="W22" s="18"/>
    </row>
    <row r="23" spans="1:25" s="20" customFormat="1" ht="11.25" x14ac:dyDescent="0.2">
      <c r="A23" s="28"/>
      <c r="B23" s="20" t="s">
        <v>109</v>
      </c>
      <c r="E23" s="131">
        <v>1</v>
      </c>
      <c r="F23" s="20" t="s">
        <v>105</v>
      </c>
      <c r="I23" s="186"/>
      <c r="J23" s="58"/>
      <c r="K23" s="63"/>
      <c r="L23" s="18"/>
      <c r="M23" s="153" t="s">
        <v>48</v>
      </c>
      <c r="N23" s="57"/>
      <c r="O23" s="158">
        <f t="shared" ref="O23:O24" si="0">N23/$N$26</f>
        <v>0</v>
      </c>
      <c r="P23" s="55"/>
      <c r="Q23" s="66"/>
      <c r="R23" s="55"/>
      <c r="S23" s="18"/>
      <c r="T23" s="18"/>
      <c r="U23" s="18"/>
      <c r="V23" s="58"/>
      <c r="Y23" s="18"/>
    </row>
    <row r="24" spans="1:25" s="20" customFormat="1" ht="11.25" x14ac:dyDescent="0.2">
      <c r="A24" s="28"/>
      <c r="B24" s="18" t="s">
        <v>60</v>
      </c>
      <c r="C24" s="18"/>
      <c r="D24" s="18"/>
      <c r="E24" s="131">
        <v>1</v>
      </c>
      <c r="F24" s="20" t="s">
        <v>61</v>
      </c>
      <c r="I24" s="186"/>
      <c r="K24" s="30"/>
      <c r="L24" s="18"/>
      <c r="M24" s="153" t="s">
        <v>49</v>
      </c>
      <c r="N24" s="57"/>
      <c r="O24" s="158">
        <f t="shared" si="0"/>
        <v>0</v>
      </c>
      <c r="P24" s="55"/>
      <c r="Q24" s="66"/>
      <c r="R24" s="55"/>
      <c r="S24" s="18"/>
      <c r="T24" s="58"/>
      <c r="U24" s="67"/>
      <c r="V24" s="58"/>
      <c r="W24" s="59"/>
      <c r="X24" s="58"/>
      <c r="Y24" s="18"/>
    </row>
    <row r="25" spans="1:25" s="20" customFormat="1" ht="11.25" x14ac:dyDescent="0.2">
      <c r="A25" s="28"/>
      <c r="B25" s="18" t="s">
        <v>35</v>
      </c>
      <c r="C25" s="18"/>
      <c r="D25" s="18"/>
      <c r="E25" s="72">
        <v>15</v>
      </c>
      <c r="F25" s="18" t="s">
        <v>11</v>
      </c>
      <c r="G25" s="18"/>
      <c r="H25" s="58"/>
      <c r="I25" s="186"/>
      <c r="K25" s="30"/>
      <c r="L25" s="18"/>
      <c r="M25" s="153" t="s">
        <v>50</v>
      </c>
      <c r="N25" s="57"/>
      <c r="O25" s="158">
        <f>N25/$N$26</f>
        <v>0</v>
      </c>
      <c r="P25" s="55"/>
      <c r="Q25" s="66"/>
      <c r="R25" s="55"/>
      <c r="S25" s="18"/>
      <c r="T25" s="58"/>
      <c r="U25" s="67"/>
      <c r="V25" s="58"/>
      <c r="W25" s="59"/>
      <c r="X25" s="58"/>
      <c r="Y25" s="18"/>
    </row>
    <row r="26" spans="1:25" s="20" customFormat="1" ht="11.25" x14ac:dyDescent="0.2">
      <c r="A26" s="28"/>
      <c r="B26" s="18" t="s">
        <v>36</v>
      </c>
      <c r="C26" s="18"/>
      <c r="D26" s="18"/>
      <c r="E26" s="130">
        <v>1.0129999999999999</v>
      </c>
      <c r="F26" s="18" t="s">
        <v>34</v>
      </c>
      <c r="I26" s="186"/>
      <c r="J26" s="18"/>
      <c r="K26" s="30" t="s">
        <v>10</v>
      </c>
      <c r="L26" s="18"/>
      <c r="M26" s="155" t="s">
        <v>73</v>
      </c>
      <c r="N26" s="154">
        <f>SUM(N14:N24)</f>
        <v>100</v>
      </c>
      <c r="O26" s="154">
        <f>SUM(O14:O24)</f>
        <v>1</v>
      </c>
      <c r="P26" s="55"/>
      <c r="Q26" s="66"/>
      <c r="R26" s="55"/>
      <c r="S26" s="18"/>
      <c r="T26" s="18"/>
      <c r="U26" s="18"/>
      <c r="V26" s="58"/>
      <c r="W26" s="18"/>
      <c r="X26" s="18"/>
      <c r="Y26" s="18"/>
    </row>
    <row r="27" spans="1:25" s="20" customFormat="1" ht="11.25" x14ac:dyDescent="0.2">
      <c r="A27" s="28"/>
      <c r="B27" s="20" t="s">
        <v>122</v>
      </c>
      <c r="E27" s="72"/>
      <c r="F27" s="20" t="s">
        <v>123</v>
      </c>
      <c r="J27" s="18"/>
      <c r="K27" s="30"/>
      <c r="L27" s="18"/>
      <c r="M27" s="7"/>
      <c r="O27" s="149"/>
      <c r="P27" s="55"/>
      <c r="Q27" s="66"/>
      <c r="R27" s="55"/>
      <c r="S27" s="18"/>
      <c r="T27" s="58"/>
      <c r="U27" s="67"/>
      <c r="V27" s="58"/>
      <c r="W27" s="18"/>
      <c r="X27" s="18"/>
      <c r="Y27" s="18"/>
    </row>
    <row r="28" spans="1:25" s="20" customFormat="1" ht="11.25" x14ac:dyDescent="0.2">
      <c r="A28" s="28"/>
      <c r="B28" s="58"/>
      <c r="C28" s="18"/>
      <c r="D28" s="18"/>
      <c r="E28" s="227"/>
      <c r="H28" s="187"/>
      <c r="I28" s="132"/>
      <c r="J28" s="134"/>
      <c r="K28" s="30"/>
      <c r="L28" s="18"/>
      <c r="M28" s="7"/>
      <c r="O28" s="149"/>
      <c r="P28" s="55"/>
      <c r="Q28" s="55"/>
      <c r="R28" s="55"/>
      <c r="S28" s="18"/>
      <c r="T28" s="18"/>
      <c r="U28" s="18"/>
      <c r="V28" s="58"/>
      <c r="W28" s="18"/>
      <c r="X28" s="18"/>
      <c r="Y28" s="18"/>
    </row>
    <row r="29" spans="1:25" s="20" customFormat="1" ht="11.25" x14ac:dyDescent="0.2">
      <c r="A29" s="28"/>
      <c r="B29" s="18"/>
      <c r="C29" s="18"/>
      <c r="D29" s="18"/>
      <c r="E29" s="227"/>
      <c r="G29" s="58"/>
      <c r="H29" s="132"/>
      <c r="I29" s="162"/>
      <c r="J29" s="134"/>
      <c r="K29" s="30"/>
      <c r="L29" s="18"/>
      <c r="M29" s="7"/>
      <c r="O29" s="149"/>
      <c r="P29" s="55"/>
      <c r="Q29" s="55"/>
      <c r="R29" s="55"/>
      <c r="S29" s="18"/>
      <c r="T29" s="18"/>
      <c r="U29" s="67"/>
      <c r="V29" s="58"/>
      <c r="W29" s="18"/>
      <c r="X29" s="18"/>
      <c r="Y29" s="18"/>
    </row>
    <row r="30" spans="1:25" s="20" customFormat="1" ht="11.25" x14ac:dyDescent="0.2">
      <c r="A30" s="28"/>
      <c r="G30" s="18"/>
      <c r="H30" s="18"/>
      <c r="I30" s="162"/>
      <c r="J30" s="58"/>
      <c r="K30" s="30"/>
      <c r="L30" s="18"/>
      <c r="M30" s="7"/>
      <c r="O30" s="149"/>
      <c r="P30" s="55"/>
      <c r="Q30" s="55"/>
      <c r="S30" s="18"/>
      <c r="T30" s="18"/>
      <c r="U30" s="65"/>
      <c r="V30" s="58"/>
      <c r="W30" s="18"/>
      <c r="X30" s="70"/>
      <c r="Y30" s="18"/>
    </row>
    <row r="31" spans="1:25" s="20" customFormat="1" ht="11.25" x14ac:dyDescent="0.2">
      <c r="A31" s="71"/>
      <c r="C31" s="201" t="s">
        <v>175</v>
      </c>
      <c r="D31" s="201" t="s">
        <v>176</v>
      </c>
      <c r="E31" s="201" t="s">
        <v>63</v>
      </c>
      <c r="F31" s="217" t="s">
        <v>178</v>
      </c>
      <c r="G31" s="36"/>
      <c r="H31" s="60"/>
      <c r="I31" s="162"/>
      <c r="J31" s="18"/>
      <c r="K31" s="30"/>
      <c r="L31" s="18"/>
      <c r="M31" s="7"/>
      <c r="O31" s="149"/>
      <c r="P31" s="55"/>
      <c r="Q31" s="55"/>
      <c r="S31" s="18"/>
      <c r="T31" s="18"/>
      <c r="U31" s="18"/>
      <c r="V31" s="58"/>
      <c r="W31" s="18"/>
      <c r="X31" s="18"/>
      <c r="Y31" s="18"/>
    </row>
    <row r="32" spans="1:25" s="20" customFormat="1" ht="11.25" x14ac:dyDescent="0.2">
      <c r="A32" s="71"/>
      <c r="C32" s="224" t="s">
        <v>123</v>
      </c>
      <c r="D32" s="224" t="s">
        <v>177</v>
      </c>
      <c r="E32" s="224" t="s">
        <v>69</v>
      </c>
      <c r="F32" s="225" t="s">
        <v>96</v>
      </c>
      <c r="G32" s="36"/>
      <c r="H32" s="62"/>
      <c r="I32" s="162"/>
      <c r="J32" s="18"/>
      <c r="K32" s="30"/>
      <c r="L32" s="18"/>
      <c r="M32" s="7"/>
      <c r="O32" s="149"/>
      <c r="P32" s="55"/>
      <c r="Q32" s="55"/>
      <c r="R32" s="55"/>
      <c r="S32" s="18"/>
      <c r="T32" s="18"/>
      <c r="U32" s="67"/>
      <c r="V32" s="58"/>
      <c r="W32" s="18"/>
      <c r="X32" s="18"/>
      <c r="Y32" s="18"/>
    </row>
    <row r="33" spans="1:25" s="20" customFormat="1" ht="11.25" x14ac:dyDescent="0.2">
      <c r="A33" s="71"/>
      <c r="B33" s="58"/>
      <c r="C33" s="202">
        <v>0</v>
      </c>
      <c r="D33" s="207">
        <v>300.00000000000182</v>
      </c>
      <c r="E33" s="212">
        <v>1.4346450608144528</v>
      </c>
      <c r="F33" s="218">
        <v>21.15171721489364</v>
      </c>
      <c r="G33" s="18"/>
      <c r="H33" s="58"/>
      <c r="I33" s="18"/>
      <c r="J33" s="18"/>
      <c r="K33" s="30"/>
      <c r="L33" s="18"/>
      <c r="M33" s="7"/>
      <c r="O33" s="149"/>
      <c r="P33" s="55"/>
      <c r="Q33" s="55"/>
      <c r="R33" s="55"/>
      <c r="S33" s="18"/>
      <c r="T33" s="18"/>
      <c r="U33" s="18"/>
      <c r="V33" s="58"/>
      <c r="W33" s="18"/>
      <c r="X33" s="18"/>
      <c r="Y33" s="18"/>
    </row>
    <row r="34" spans="1:25" s="20" customFormat="1" ht="11.25" x14ac:dyDescent="0.2">
      <c r="A34" s="28"/>
      <c r="C34" s="203">
        <v>5.3157894736842106</v>
      </c>
      <c r="D34" s="208">
        <v>172.14879347795073</v>
      </c>
      <c r="E34" s="213">
        <v>0.90876385050628361</v>
      </c>
      <c r="F34" s="218">
        <v>15.148824912923972</v>
      </c>
      <c r="G34" s="58"/>
      <c r="H34" s="18"/>
      <c r="I34" s="18"/>
      <c r="J34" s="18"/>
      <c r="K34" s="30"/>
      <c r="L34" s="18"/>
      <c r="M34" s="7"/>
      <c r="O34" s="149"/>
      <c r="P34" s="55"/>
      <c r="Q34" s="55"/>
      <c r="R34" s="55"/>
      <c r="S34" s="18"/>
      <c r="T34" s="18"/>
      <c r="U34" s="18"/>
      <c r="V34" s="58"/>
      <c r="W34" s="18"/>
      <c r="X34" s="18"/>
      <c r="Y34" s="18"/>
    </row>
    <row r="35" spans="1:25" s="20" customFormat="1" ht="11.25" x14ac:dyDescent="0.2">
      <c r="A35" s="71"/>
      <c r="B35" s="36"/>
      <c r="C35" s="202">
        <v>10.631578947368421</v>
      </c>
      <c r="D35" s="207">
        <v>105.88968264457029</v>
      </c>
      <c r="E35" s="212">
        <v>0.60938077935012402</v>
      </c>
      <c r="F35" s="219">
        <v>11.206135709842009</v>
      </c>
      <c r="G35" s="73"/>
      <c r="H35" s="58"/>
      <c r="I35" s="18"/>
      <c r="J35" s="18"/>
      <c r="K35" s="30"/>
      <c r="L35" s="18"/>
      <c r="M35" s="7"/>
      <c r="O35" s="149"/>
      <c r="P35" s="55"/>
      <c r="Q35" s="55"/>
      <c r="R35" s="55"/>
      <c r="S35" s="18"/>
      <c r="T35" s="18"/>
      <c r="U35" s="67"/>
      <c r="V35" s="58"/>
      <c r="W35" s="18"/>
      <c r="X35" s="18"/>
      <c r="Y35" s="18"/>
    </row>
    <row r="36" spans="1:25" s="20" customFormat="1" ht="11.25" x14ac:dyDescent="0.2">
      <c r="A36" s="71"/>
      <c r="B36" s="18"/>
      <c r="C36" s="202">
        <v>15.947368421052632</v>
      </c>
      <c r="D36" s="207">
        <v>68.369558827333819</v>
      </c>
      <c r="E36" s="212">
        <v>0.42561766629011671</v>
      </c>
      <c r="F36" s="218">
        <v>8.4971480368624288</v>
      </c>
      <c r="G36" s="58"/>
      <c r="H36" s="58"/>
      <c r="I36" s="18"/>
      <c r="J36" s="18"/>
      <c r="K36" s="30"/>
      <c r="L36" s="18"/>
      <c r="M36" s="7"/>
      <c r="O36" s="149"/>
      <c r="P36" s="55"/>
      <c r="Q36" s="55"/>
      <c r="R36" s="55"/>
      <c r="S36" s="18"/>
      <c r="T36" s="18"/>
      <c r="U36" s="18"/>
      <c r="V36" s="58"/>
      <c r="W36" s="18"/>
      <c r="X36" s="18"/>
      <c r="Y36" s="18"/>
    </row>
    <row r="37" spans="1:25" s="20" customFormat="1" ht="11.25" x14ac:dyDescent="0.2">
      <c r="A37" s="71"/>
      <c r="B37" s="18"/>
      <c r="C37" s="202">
        <v>21.263157894736842</v>
      </c>
      <c r="D37" s="207">
        <v>45.346208352311628</v>
      </c>
      <c r="E37" s="212">
        <v>0.30469140077758805</v>
      </c>
      <c r="F37" s="218">
        <v>6.5488021129434326</v>
      </c>
      <c r="G37" s="58"/>
      <c r="H37" s="58"/>
      <c r="I37" s="18"/>
      <c r="J37" s="18"/>
      <c r="K37" s="30"/>
      <c r="L37" s="18"/>
      <c r="M37" s="19"/>
      <c r="O37" s="149"/>
      <c r="P37" s="55"/>
      <c r="Q37" s="55"/>
      <c r="R37" s="55"/>
      <c r="S37" s="18"/>
      <c r="T37" s="18"/>
      <c r="U37" s="75"/>
      <c r="V37" s="58"/>
      <c r="W37" s="18"/>
      <c r="X37" s="18"/>
      <c r="Y37" s="18"/>
    </row>
    <row r="38" spans="1:25" s="20" customFormat="1" ht="11.25" x14ac:dyDescent="0.2">
      <c r="A38" s="71"/>
      <c r="B38" s="58"/>
      <c r="C38" s="202">
        <v>26.578947368421055</v>
      </c>
      <c r="D38" s="207">
        <v>31.471259539320211</v>
      </c>
      <c r="E38" s="212">
        <v>0.22629451679495979</v>
      </c>
      <c r="F38" s="218">
        <v>5.1764707756046731</v>
      </c>
      <c r="G38" s="58"/>
      <c r="H38" s="58"/>
      <c r="I38" s="18"/>
      <c r="J38" s="76"/>
      <c r="K38" s="30"/>
      <c r="L38" s="18"/>
      <c r="M38" s="7"/>
      <c r="O38" s="149"/>
      <c r="P38" s="77"/>
      <c r="Q38" s="77"/>
      <c r="R38" s="77"/>
      <c r="S38" s="18"/>
      <c r="T38" s="18"/>
      <c r="U38" s="18"/>
      <c r="V38" s="58"/>
      <c r="W38" s="18"/>
      <c r="X38" s="18"/>
      <c r="Y38" s="18"/>
    </row>
    <row r="39" spans="1:25" s="20" customFormat="1" ht="11.25" x14ac:dyDescent="0.2">
      <c r="A39" s="71"/>
      <c r="B39" s="132"/>
      <c r="C39" s="204">
        <v>31.894736842105264</v>
      </c>
      <c r="D39" s="209">
        <v>22.164763466785949</v>
      </c>
      <c r="E39" s="214">
        <v>0.17049725016469114</v>
      </c>
      <c r="F39" s="220">
        <v>4.1400450807534233</v>
      </c>
      <c r="G39" s="134"/>
      <c r="H39" s="134"/>
      <c r="I39" s="132"/>
      <c r="J39" s="132"/>
      <c r="K39" s="30"/>
      <c r="L39" s="18"/>
      <c r="M39" s="7" t="str">
        <f>[1]PSEUDO_COMPONENTS!I3</f>
        <v/>
      </c>
      <c r="O39" s="149"/>
      <c r="P39" s="77"/>
      <c r="Q39" s="77"/>
      <c r="R39" s="77"/>
      <c r="S39" s="18"/>
      <c r="T39" s="58"/>
      <c r="U39" s="67"/>
      <c r="V39" s="58"/>
      <c r="W39" s="18"/>
      <c r="X39" s="18"/>
      <c r="Y39" s="18"/>
    </row>
    <row r="40" spans="1:25" s="20" customFormat="1" ht="11.25" x14ac:dyDescent="0.2">
      <c r="A40" s="71"/>
      <c r="B40" s="132"/>
      <c r="C40" s="204">
        <v>37.210526315789473</v>
      </c>
      <c r="D40" s="209">
        <v>15.679199302206468</v>
      </c>
      <c r="E40" s="214">
        <v>0.12933083401081386</v>
      </c>
      <c r="F40" s="221">
        <v>3.3356625231439772</v>
      </c>
      <c r="G40" s="132"/>
      <c r="H40" s="132"/>
      <c r="I40" s="132"/>
      <c r="J40" s="135"/>
      <c r="K40" s="30"/>
      <c r="L40" s="18"/>
      <c r="M40" s="7" t="str">
        <f>[1]PSEUDO_COMPONENTS!I4</f>
        <v/>
      </c>
      <c r="O40" s="150"/>
      <c r="P40" s="77"/>
      <c r="Q40" s="77"/>
      <c r="R40" s="77"/>
      <c r="S40" s="18"/>
      <c r="T40" s="18"/>
      <c r="U40" s="18"/>
      <c r="V40" s="58"/>
      <c r="W40" s="18"/>
      <c r="X40" s="18"/>
      <c r="Y40" s="18"/>
    </row>
    <row r="41" spans="1:25" s="20" customFormat="1" ht="11.25" x14ac:dyDescent="0.2">
      <c r="A41" s="28"/>
      <c r="B41" s="136"/>
      <c r="C41" s="204">
        <v>42.526315789473685</v>
      </c>
      <c r="D41" s="209">
        <v>11.344989863490742</v>
      </c>
      <c r="E41" s="214">
        <v>9.9904923961710718E-2</v>
      </c>
      <c r="F41" s="221">
        <v>2.7291066198089036</v>
      </c>
      <c r="G41" s="137"/>
      <c r="H41" s="134"/>
      <c r="I41" s="132"/>
      <c r="J41" s="135"/>
      <c r="K41" s="30"/>
      <c r="L41" s="70"/>
      <c r="M41" s="7" t="str">
        <f>[1]PSEUDO_COMPONENTS!I5</f>
        <v/>
      </c>
      <c r="O41" s="151"/>
      <c r="P41" s="77"/>
      <c r="Q41" s="77"/>
      <c r="R41" s="77"/>
      <c r="S41" s="18"/>
      <c r="T41" s="18"/>
      <c r="U41" s="79"/>
      <c r="V41" s="58"/>
      <c r="W41" s="18"/>
      <c r="X41" s="78"/>
      <c r="Y41" s="18"/>
    </row>
    <row r="42" spans="1:25" s="20" customFormat="1" ht="11.25" x14ac:dyDescent="0.2">
      <c r="A42" s="28"/>
      <c r="B42" s="132"/>
      <c r="C42" s="204">
        <v>47.842105263157897</v>
      </c>
      <c r="D42" s="209">
        <v>8.3712323384096745</v>
      </c>
      <c r="E42" s="214">
        <v>7.8363365444288943E-2</v>
      </c>
      <c r="F42" s="220">
        <v>2.2630741117427022</v>
      </c>
      <c r="G42" s="132"/>
      <c r="H42" s="134"/>
      <c r="I42" s="132"/>
      <c r="J42" s="132"/>
      <c r="K42" s="30"/>
      <c r="L42" s="18"/>
      <c r="M42" s="7" t="str">
        <f>[1]PSEUDO_COMPONENTS!I6</f>
        <v/>
      </c>
      <c r="O42" s="151"/>
      <c r="P42" s="77"/>
      <c r="Q42" s="77"/>
      <c r="R42" s="77"/>
      <c r="S42" s="18"/>
      <c r="T42" s="18"/>
      <c r="U42" s="79"/>
      <c r="V42" s="58"/>
      <c r="W42" s="18"/>
      <c r="X42" s="78"/>
      <c r="Y42" s="18"/>
    </row>
    <row r="43" spans="1:25" s="20" customFormat="1" ht="11.25" x14ac:dyDescent="0.2">
      <c r="A43" s="28"/>
      <c r="B43" s="138"/>
      <c r="C43" s="204">
        <v>53.15789473684211</v>
      </c>
      <c r="D43" s="209">
        <v>6.1981948889259968</v>
      </c>
      <c r="E43" s="214">
        <v>6.1732635538710806E-2</v>
      </c>
      <c r="F43" s="220">
        <v>1.8881228544175193</v>
      </c>
      <c r="G43" s="134"/>
      <c r="H43" s="133"/>
      <c r="I43" s="140"/>
      <c r="J43" s="134"/>
      <c r="K43" s="30"/>
      <c r="L43" s="18"/>
      <c r="M43" s="7" t="str">
        <f>[1]PSEUDO_COMPONENTS!I7</f>
        <v/>
      </c>
      <c r="O43" s="151"/>
      <c r="P43" s="77"/>
      <c r="Q43" s="77"/>
      <c r="R43" s="77"/>
      <c r="S43" s="18"/>
      <c r="T43" s="18"/>
      <c r="U43" s="18"/>
      <c r="V43" s="58"/>
      <c r="W43" s="18"/>
      <c r="X43" s="18"/>
      <c r="Y43" s="18"/>
    </row>
    <row r="44" spans="1:25" s="20" customFormat="1" ht="11.25" x14ac:dyDescent="0.2">
      <c r="A44" s="28"/>
      <c r="B44" s="138"/>
      <c r="C44" s="204">
        <v>58.473684210526315</v>
      </c>
      <c r="D44" s="209">
        <v>4.6781148621747022</v>
      </c>
      <c r="E44" s="214">
        <v>4.9331175288058221E-2</v>
      </c>
      <c r="F44" s="221">
        <v>1.5941700048306389</v>
      </c>
      <c r="G44" s="141"/>
      <c r="H44" s="132"/>
      <c r="I44" s="142"/>
      <c r="J44" s="132"/>
      <c r="K44" s="30"/>
      <c r="L44" s="18"/>
      <c r="M44" s="7" t="str">
        <f>[1]PSEUDO_COMPONENTS!I8</f>
        <v/>
      </c>
      <c r="O44" s="151"/>
      <c r="P44" s="77"/>
      <c r="Q44" s="77"/>
      <c r="R44" s="77"/>
      <c r="S44" s="18"/>
      <c r="T44" s="58"/>
      <c r="U44" s="18"/>
      <c r="V44" s="18"/>
      <c r="W44" s="18"/>
      <c r="X44" s="18"/>
      <c r="Y44" s="18"/>
    </row>
    <row r="45" spans="1:25" s="20" customFormat="1" ht="11.25" x14ac:dyDescent="0.2">
      <c r="A45" s="28"/>
      <c r="B45" s="132"/>
      <c r="C45" s="204">
        <v>63.789473684210527</v>
      </c>
      <c r="D45" s="209">
        <v>3.5910916727151214</v>
      </c>
      <c r="E45" s="214">
        <v>3.9933605390324999E-2</v>
      </c>
      <c r="F45" s="221">
        <v>1.3600464594817938</v>
      </c>
      <c r="G45" s="132"/>
      <c r="H45" s="132"/>
      <c r="I45" s="132"/>
      <c r="J45" s="132"/>
      <c r="K45" s="30"/>
      <c r="L45" s="18"/>
      <c r="M45" s="7" t="str">
        <f>[1]PSEUDO_COMPONENTS!I9</f>
        <v/>
      </c>
      <c r="O45" s="151"/>
      <c r="P45" s="77"/>
      <c r="Q45" s="77"/>
      <c r="R45" s="77"/>
      <c r="S45" s="18"/>
      <c r="T45" s="18"/>
      <c r="U45" s="59"/>
      <c r="V45" s="58"/>
      <c r="W45" s="59"/>
      <c r="X45" s="18"/>
      <c r="Y45" s="18"/>
    </row>
    <row r="46" spans="1:25" s="20" customFormat="1" ht="11.25" x14ac:dyDescent="0.2">
      <c r="A46" s="28"/>
      <c r="B46" s="136"/>
      <c r="C46" s="204">
        <v>69.10526315789474</v>
      </c>
      <c r="D46" s="209">
        <v>2.7966217098363528</v>
      </c>
      <c r="E46" s="214">
        <v>3.2688559147237735E-2</v>
      </c>
      <c r="F46" s="221">
        <v>1.1704639777315358</v>
      </c>
      <c r="G46" s="132"/>
      <c r="H46" s="143"/>
      <c r="I46" s="144"/>
      <c r="J46" s="132"/>
      <c r="K46" s="30"/>
      <c r="L46" s="18"/>
      <c r="M46" s="7" t="str">
        <f>[1]PSEUDO_COMPONENTS!I10</f>
        <v/>
      </c>
      <c r="O46" s="151"/>
      <c r="P46" s="82"/>
      <c r="Q46" s="82"/>
      <c r="R46" s="82"/>
      <c r="S46" s="18"/>
      <c r="T46" s="18"/>
      <c r="U46" s="18"/>
      <c r="V46" s="18"/>
      <c r="W46" s="18"/>
      <c r="X46" s="18"/>
      <c r="Y46" s="18"/>
    </row>
    <row r="47" spans="1:25" s="20" customFormat="1" ht="11.25" x14ac:dyDescent="0.2">
      <c r="A47" s="28"/>
      <c r="B47" s="132"/>
      <c r="C47" s="205">
        <v>74.421052631578945</v>
      </c>
      <c r="D47" s="210">
        <v>2.1785992532267344</v>
      </c>
      <c r="E47" s="215">
        <v>2.67994774582885E-2</v>
      </c>
      <c r="F47" s="222">
        <v>1.0099645130193717</v>
      </c>
      <c r="G47" s="132"/>
      <c r="H47" s="132"/>
      <c r="I47" s="143"/>
      <c r="J47" s="132"/>
      <c r="K47" s="30"/>
      <c r="L47" s="18"/>
      <c r="M47" s="7" t="str">
        <f>[1]PSEUDO_COMPONENTS!I11</f>
        <v/>
      </c>
      <c r="O47" s="151"/>
      <c r="P47" s="58"/>
      <c r="Q47" s="18"/>
      <c r="R47" s="18"/>
      <c r="S47" s="18"/>
      <c r="T47" s="18"/>
      <c r="U47" s="73"/>
      <c r="V47" s="62"/>
      <c r="W47" s="81"/>
      <c r="X47" s="18"/>
      <c r="Y47" s="18"/>
    </row>
    <row r="48" spans="1:25" s="20" customFormat="1" ht="11.25" x14ac:dyDescent="0.2">
      <c r="A48" s="28"/>
      <c r="B48" s="132"/>
      <c r="C48" s="204">
        <v>79.736842105263165</v>
      </c>
      <c r="D48" s="210">
        <v>1.7368598625506846</v>
      </c>
      <c r="E48" s="215">
        <v>2.1824045579640815E-2</v>
      </c>
      <c r="F48" s="220">
        <v>0.88196104858097835</v>
      </c>
      <c r="G48" s="134"/>
      <c r="H48" s="134"/>
      <c r="I48" s="142"/>
      <c r="J48" s="134"/>
      <c r="K48" s="63"/>
      <c r="L48" s="18"/>
      <c r="M48" s="7" t="str">
        <f>[1]PSEUDO_COMPONENTS!I12</f>
        <v/>
      </c>
      <c r="O48" s="148"/>
      <c r="P48" s="18"/>
      <c r="Q48" s="18"/>
      <c r="R48" s="18"/>
      <c r="S48" s="18"/>
      <c r="T48" s="18"/>
      <c r="U48" s="18"/>
      <c r="V48" s="18"/>
      <c r="W48" s="18"/>
      <c r="X48" s="18"/>
      <c r="Y48" s="18"/>
    </row>
    <row r="49" spans="1:25" s="20" customFormat="1" ht="11.25" x14ac:dyDescent="0.2">
      <c r="A49" s="28"/>
      <c r="B49" s="132"/>
      <c r="C49" s="204">
        <v>85.05263157894737</v>
      </c>
      <c r="D49" s="210">
        <v>1.4124149228250469</v>
      </c>
      <c r="E49" s="215">
        <v>1.6695726161611048E-2</v>
      </c>
      <c r="F49" s="220">
        <v>0.7797007546214787</v>
      </c>
      <c r="G49" s="134"/>
      <c r="H49" s="132"/>
      <c r="I49" s="146"/>
      <c r="J49" s="134"/>
      <c r="K49" s="63"/>
      <c r="L49" s="18"/>
      <c r="M49" s="7" t="str">
        <f>[1]PSEUDO_COMPONENTS!I13</f>
        <v/>
      </c>
      <c r="O49" s="148"/>
      <c r="P49" s="36"/>
      <c r="Q49" s="36"/>
      <c r="R49" s="36"/>
      <c r="S49" s="36"/>
      <c r="T49" s="36"/>
      <c r="U49" s="80"/>
      <c r="V49" s="18"/>
      <c r="W49" s="18"/>
      <c r="X49" s="83"/>
      <c r="Y49" s="58"/>
    </row>
    <row r="50" spans="1:25" s="20" customFormat="1" ht="11.25" x14ac:dyDescent="0.2">
      <c r="A50" s="28"/>
      <c r="B50" s="132"/>
      <c r="C50" s="204">
        <v>90.368421052631575</v>
      </c>
      <c r="D50" s="209">
        <v>1.1864447550095154</v>
      </c>
      <c r="E50" s="215">
        <v>1.1391756719494384E-2</v>
      </c>
      <c r="F50" s="220">
        <v>0.70307027817203804</v>
      </c>
      <c r="G50" s="134"/>
      <c r="H50" s="132"/>
      <c r="I50" s="139"/>
      <c r="J50" s="134"/>
      <c r="K50" s="63"/>
      <c r="L50" s="18"/>
      <c r="M50" s="7" t="str">
        <f>[1]PSEUDO_COMPONENTS!I14</f>
        <v/>
      </c>
      <c r="O50" s="148"/>
      <c r="P50" s="36"/>
      <c r="Q50" s="36"/>
      <c r="R50" s="36"/>
      <c r="S50" s="36"/>
      <c r="T50" s="36"/>
      <c r="U50" s="80"/>
      <c r="V50" s="18"/>
      <c r="W50" s="18"/>
      <c r="X50" s="83"/>
      <c r="Y50" s="58"/>
    </row>
    <row r="51" spans="1:25" s="20" customFormat="1" ht="11.25" x14ac:dyDescent="0.2">
      <c r="A51" s="28"/>
      <c r="B51" s="132"/>
      <c r="C51" s="204">
        <v>95.684210526315795</v>
      </c>
      <c r="D51" s="209">
        <v>1.0586590600516521</v>
      </c>
      <c r="E51" s="214">
        <v>5.9290414457202293E-3</v>
      </c>
      <c r="F51" s="221">
        <v>0.65684986125731193</v>
      </c>
      <c r="G51" s="132"/>
      <c r="H51" s="132"/>
      <c r="I51" s="132"/>
      <c r="J51" s="134"/>
      <c r="K51" s="63"/>
      <c r="L51" s="18"/>
      <c r="M51" s="7" t="str">
        <f>[1]PSEUDO_COMPONENTS!I15</f>
        <v/>
      </c>
      <c r="O51" s="148"/>
      <c r="P51" s="36"/>
      <c r="Q51" s="36"/>
      <c r="R51" s="36"/>
      <c r="S51" s="36"/>
      <c r="T51" s="36"/>
      <c r="U51" s="80"/>
      <c r="V51" s="18"/>
      <c r="W51" s="18"/>
      <c r="X51" s="83"/>
      <c r="Y51" s="58"/>
    </row>
    <row r="52" spans="1:25" s="20" customFormat="1" ht="11.25" x14ac:dyDescent="0.2">
      <c r="A52" s="28"/>
      <c r="B52" s="136"/>
      <c r="C52" s="206">
        <v>101</v>
      </c>
      <c r="D52" s="211">
        <v>1.0134365805427803</v>
      </c>
      <c r="E52" s="216">
        <v>3.8237070542619075E-4</v>
      </c>
      <c r="F52" s="223">
        <v>0.63995192545821811</v>
      </c>
      <c r="G52" s="132"/>
      <c r="H52" s="132"/>
      <c r="I52" s="132"/>
      <c r="J52" s="134"/>
      <c r="K52" s="63"/>
      <c r="L52" s="18"/>
      <c r="M52" s="7" t="str">
        <f>[1]PSEUDO_COMPONENTS!I16</f>
        <v/>
      </c>
      <c r="O52" s="148"/>
      <c r="P52" s="36"/>
      <c r="Q52" s="36"/>
      <c r="R52" s="36"/>
      <c r="S52" s="36"/>
      <c r="T52" s="36"/>
      <c r="U52" s="80"/>
      <c r="V52" s="18"/>
      <c r="W52" s="18"/>
      <c r="X52" s="83"/>
      <c r="Y52" s="58"/>
    </row>
    <row r="53" spans="1:25" s="20" customFormat="1" ht="11.25" x14ac:dyDescent="0.2">
      <c r="A53" s="28"/>
      <c r="B53" s="132"/>
      <c r="C53" s="132"/>
      <c r="D53" s="132"/>
      <c r="E53" s="132"/>
      <c r="F53" s="147"/>
      <c r="G53" s="132"/>
      <c r="H53" s="132"/>
      <c r="I53" s="132"/>
      <c r="J53" s="134"/>
      <c r="K53" s="63"/>
      <c r="L53" s="84"/>
      <c r="M53" s="7" t="str">
        <f>[1]PSEUDO_COMPONENTS!I17</f>
        <v/>
      </c>
      <c r="O53" s="148"/>
      <c r="P53" s="36"/>
      <c r="Q53" s="36"/>
      <c r="R53" s="36"/>
      <c r="S53" s="36"/>
      <c r="T53" s="36"/>
      <c r="U53" s="80"/>
      <c r="V53" s="18"/>
      <c r="W53" s="18"/>
      <c r="X53" s="83"/>
      <c r="Y53" s="58"/>
    </row>
    <row r="54" spans="1:25" s="20" customFormat="1" ht="11.25" x14ac:dyDescent="0.2">
      <c r="A54" s="28"/>
      <c r="B54" s="18"/>
      <c r="C54" s="18"/>
      <c r="D54" s="18"/>
      <c r="E54" s="18"/>
      <c r="G54" s="18"/>
      <c r="H54" s="18"/>
      <c r="I54" s="18"/>
      <c r="J54" s="18"/>
      <c r="K54" s="30"/>
      <c r="L54" s="85"/>
      <c r="M54" s="7" t="str">
        <f>[1]PSEUDO_COMPONENTS!I18</f>
        <v/>
      </c>
      <c r="O54" s="148"/>
      <c r="P54" s="36"/>
      <c r="Q54" s="36"/>
      <c r="R54" s="36"/>
      <c r="S54" s="36"/>
      <c r="T54" s="36"/>
      <c r="U54" s="80"/>
      <c r="V54" s="18"/>
      <c r="W54" s="18"/>
      <c r="X54" s="83"/>
      <c r="Y54" s="58"/>
    </row>
    <row r="55" spans="1:25" s="20" customFormat="1" ht="11.25" x14ac:dyDescent="0.2">
      <c r="A55" s="28"/>
      <c r="B55" s="18"/>
      <c r="C55" s="18"/>
      <c r="D55" s="18"/>
      <c r="E55" s="18"/>
      <c r="G55" s="18"/>
      <c r="H55" s="18"/>
      <c r="I55" s="18"/>
      <c r="J55" s="18"/>
      <c r="K55" s="30"/>
      <c r="L55" s="85"/>
      <c r="M55" s="7" t="str">
        <f>[1]PSEUDO_COMPONENTS!I19</f>
        <v/>
      </c>
      <c r="O55" s="148"/>
      <c r="P55" s="36"/>
      <c r="Q55" s="36"/>
      <c r="R55" s="36"/>
      <c r="S55" s="36"/>
      <c r="T55" s="36"/>
      <c r="U55" s="80"/>
      <c r="V55" s="18"/>
      <c r="W55" s="18"/>
      <c r="X55" s="83"/>
      <c r="Y55" s="58"/>
    </row>
    <row r="56" spans="1:25" s="20" customFormat="1" ht="11.25" x14ac:dyDescent="0.2">
      <c r="A56" s="28"/>
      <c r="B56" s="86"/>
      <c r="C56" s="18"/>
      <c r="D56" s="18"/>
      <c r="E56" s="18"/>
      <c r="G56" s="18"/>
      <c r="H56" s="18"/>
      <c r="I56" s="18"/>
      <c r="J56" s="18"/>
      <c r="K56" s="30"/>
      <c r="L56" s="85"/>
      <c r="M56" s="7" t="str">
        <f>[1]PSEUDO_COMPONENTS!I20</f>
        <v/>
      </c>
      <c r="O56" s="148"/>
      <c r="P56" s="36"/>
      <c r="Q56" s="36"/>
      <c r="R56" s="36"/>
      <c r="S56" s="36"/>
      <c r="T56" s="36"/>
      <c r="U56" s="80"/>
      <c r="V56" s="18"/>
      <c r="W56" s="18"/>
      <c r="X56" s="83"/>
      <c r="Y56" s="58"/>
    </row>
    <row r="57" spans="1:25" s="20" customFormat="1" ht="11.25" x14ac:dyDescent="0.2">
      <c r="A57" s="28"/>
      <c r="B57" s="86"/>
      <c r="C57" s="18"/>
      <c r="D57" s="18"/>
      <c r="E57" s="18"/>
      <c r="G57" s="18"/>
      <c r="H57" s="18"/>
      <c r="I57" s="18"/>
      <c r="J57" s="18"/>
      <c r="K57" s="30"/>
      <c r="L57" s="85"/>
      <c r="M57" s="7"/>
      <c r="O57" s="148"/>
      <c r="P57" s="36"/>
      <c r="Q57" s="36"/>
      <c r="R57" s="36"/>
      <c r="S57" s="36"/>
      <c r="T57" s="36"/>
      <c r="U57" s="80"/>
      <c r="V57" s="18"/>
      <c r="W57" s="18"/>
      <c r="X57" s="83"/>
      <c r="Y57" s="58"/>
    </row>
    <row r="58" spans="1:25" s="20" customFormat="1" ht="11.25" x14ac:dyDescent="0.2">
      <c r="A58" s="28"/>
      <c r="B58" s="86"/>
      <c r="C58" s="18"/>
      <c r="D58" s="18"/>
      <c r="E58" s="18"/>
      <c r="G58" s="18"/>
      <c r="H58" s="18"/>
      <c r="I58" s="18"/>
      <c r="J58" s="18"/>
      <c r="K58" s="30"/>
      <c r="L58" s="85"/>
      <c r="M58" s="7" t="str">
        <f>[1]PSEUDO_COMPONENTS!I21</f>
        <v/>
      </c>
      <c r="O58" s="148"/>
      <c r="P58" s="36"/>
      <c r="Q58" s="36"/>
      <c r="R58" s="36"/>
      <c r="S58" s="36"/>
      <c r="T58" s="36"/>
      <c r="U58" s="80"/>
      <c r="V58" s="18"/>
      <c r="W58" s="18"/>
      <c r="X58" s="83"/>
      <c r="Y58" s="58"/>
    </row>
    <row r="59" spans="1:25" s="20" customFormat="1" ht="11.25" x14ac:dyDescent="0.2">
      <c r="A59" s="28"/>
      <c r="B59" s="86"/>
      <c r="C59" s="18"/>
      <c r="D59" s="18"/>
      <c r="E59" s="18"/>
      <c r="G59" s="18"/>
      <c r="H59" s="18"/>
      <c r="I59" s="18"/>
      <c r="J59" s="18"/>
      <c r="K59" s="30"/>
      <c r="L59" s="85"/>
      <c r="M59" s="7"/>
      <c r="N59" s="148"/>
      <c r="O59" s="62"/>
      <c r="P59" s="36"/>
      <c r="Q59" s="36"/>
      <c r="R59" s="36"/>
      <c r="S59" s="36"/>
      <c r="T59" s="36"/>
      <c r="U59" s="80"/>
      <c r="V59" s="18"/>
      <c r="W59" s="18"/>
      <c r="X59" s="83"/>
      <c r="Y59" s="58"/>
    </row>
    <row r="60" spans="1:25" s="20" customFormat="1" ht="11.25" x14ac:dyDescent="0.2">
      <c r="A60" s="28"/>
      <c r="B60" s="86"/>
      <c r="C60" s="18"/>
      <c r="D60" s="18"/>
      <c r="E60" s="18"/>
      <c r="G60" s="18"/>
      <c r="H60" s="18"/>
      <c r="I60" s="18"/>
      <c r="J60" s="18"/>
      <c r="K60" s="30"/>
      <c r="L60" s="85"/>
      <c r="M60" s="7"/>
      <c r="N60" s="148"/>
      <c r="O60" s="62"/>
      <c r="P60" s="36"/>
      <c r="Q60" s="36"/>
      <c r="R60" s="36"/>
      <c r="S60" s="36"/>
      <c r="T60" s="36"/>
      <c r="U60" s="80"/>
      <c r="V60" s="18"/>
      <c r="W60" s="18"/>
      <c r="X60" s="83"/>
      <c r="Y60" s="58"/>
    </row>
    <row r="61" spans="1:25" s="20" customFormat="1" ht="11.25" x14ac:dyDescent="0.2">
      <c r="A61" s="28"/>
      <c r="B61" s="86"/>
      <c r="C61" s="18"/>
      <c r="D61" s="18"/>
      <c r="E61" s="18"/>
      <c r="G61" s="18"/>
      <c r="H61" s="18"/>
      <c r="I61" s="18"/>
      <c r="J61" s="18"/>
      <c r="K61" s="30"/>
      <c r="L61" s="85"/>
      <c r="M61" s="7"/>
      <c r="N61" s="148"/>
      <c r="O61" s="62"/>
      <c r="P61" s="36"/>
      <c r="Q61" s="36"/>
      <c r="R61" s="36"/>
      <c r="S61" s="36"/>
      <c r="T61" s="36"/>
      <c r="U61" s="80"/>
      <c r="V61" s="18"/>
      <c r="W61" s="18"/>
      <c r="X61" s="83"/>
      <c r="Y61" s="58"/>
    </row>
    <row r="62" spans="1:25" s="20" customFormat="1" ht="11.25" x14ac:dyDescent="0.2">
      <c r="A62" s="28"/>
      <c r="B62" s="86"/>
      <c r="C62" s="18"/>
      <c r="D62" s="18"/>
      <c r="E62" s="18"/>
      <c r="G62" s="18"/>
      <c r="H62" s="18"/>
      <c r="I62" s="18"/>
      <c r="J62" s="18"/>
      <c r="K62" s="30"/>
      <c r="L62" s="85"/>
      <c r="M62" s="7"/>
      <c r="N62" s="148"/>
      <c r="O62" s="62"/>
      <c r="P62" s="36"/>
      <c r="Q62" s="36"/>
      <c r="R62" s="36"/>
      <c r="S62" s="36"/>
      <c r="T62" s="36"/>
      <c r="U62" s="80"/>
      <c r="V62" s="18"/>
      <c r="W62" s="18"/>
      <c r="X62" s="83"/>
      <c r="Y62" s="58"/>
    </row>
    <row r="63" spans="1:25" s="20" customFormat="1" ht="11.25" x14ac:dyDescent="0.2">
      <c r="A63" s="28"/>
      <c r="B63" s="86"/>
      <c r="C63" s="18"/>
      <c r="D63" s="18"/>
      <c r="E63" s="18"/>
      <c r="G63" s="18"/>
      <c r="H63" s="18"/>
      <c r="I63" s="18"/>
      <c r="J63" s="18"/>
      <c r="K63" s="30"/>
      <c r="L63" s="85"/>
      <c r="M63" s="7"/>
      <c r="N63" s="148"/>
      <c r="O63" s="62"/>
      <c r="P63" s="36"/>
      <c r="Q63" s="36"/>
      <c r="R63" s="36"/>
      <c r="S63" s="36"/>
      <c r="T63" s="36"/>
      <c r="U63" s="80"/>
      <c r="V63" s="18"/>
      <c r="W63" s="18"/>
      <c r="X63" s="83"/>
      <c r="Y63" s="58"/>
    </row>
    <row r="64" spans="1:25" s="20" customFormat="1" ht="11.25" x14ac:dyDescent="0.2">
      <c r="A64" s="125"/>
      <c r="B64" s="126"/>
      <c r="C64" s="126"/>
      <c r="D64" s="126"/>
      <c r="E64" s="126"/>
      <c r="F64" s="126"/>
      <c r="G64" s="126"/>
      <c r="H64" s="127"/>
      <c r="I64" s="126"/>
      <c r="J64" s="126"/>
      <c r="K64" s="128"/>
      <c r="L64" s="85"/>
      <c r="M64" s="85"/>
      <c r="N64" s="88"/>
      <c r="O64" s="62"/>
      <c r="P64" s="36"/>
      <c r="Q64" s="36"/>
      <c r="R64" s="36"/>
      <c r="S64" s="36"/>
      <c r="T64" s="36"/>
      <c r="U64" s="80"/>
      <c r="V64" s="18"/>
      <c r="W64" s="18"/>
      <c r="X64" s="83"/>
      <c r="Y64" s="58"/>
    </row>
    <row r="65" spans="1:11" x14ac:dyDescent="0.2">
      <c r="A65" s="175"/>
      <c r="B65" s="176"/>
      <c r="C65" s="176"/>
      <c r="D65" s="176"/>
      <c r="E65" s="176"/>
      <c r="F65" s="176"/>
      <c r="G65" s="177"/>
      <c r="H65" s="176"/>
      <c r="I65" s="176"/>
      <c r="J65" s="176"/>
      <c r="K65" s="178"/>
    </row>
    <row r="66" spans="1:11" x14ac:dyDescent="0.2">
      <c r="A66" s="179" t="s">
        <v>124</v>
      </c>
      <c r="B66" s="179"/>
      <c r="C66" s="172"/>
      <c r="D66" s="172"/>
      <c r="E66" s="172"/>
      <c r="F66" s="172"/>
      <c r="G66" s="173"/>
      <c r="H66" s="172"/>
      <c r="I66" s="172"/>
      <c r="J66" s="172"/>
      <c r="K66" s="174"/>
    </row>
    <row r="67" spans="1:11" x14ac:dyDescent="0.2">
      <c r="A67" s="170"/>
      <c r="K67" s="23"/>
    </row>
    <row r="68" spans="1:11" x14ac:dyDescent="0.2">
      <c r="A68" s="170"/>
      <c r="K68" s="23"/>
    </row>
    <row r="69" spans="1:11" x14ac:dyDescent="0.2">
      <c r="A69" s="170"/>
      <c r="K69" s="23"/>
    </row>
    <row r="70" spans="1:11" x14ac:dyDescent="0.2">
      <c r="A70" s="170"/>
      <c r="K70" s="23"/>
    </row>
    <row r="71" spans="1:11" x14ac:dyDescent="0.2">
      <c r="A71" s="170"/>
      <c r="K71" s="23"/>
    </row>
    <row r="72" spans="1:11" x14ac:dyDescent="0.2">
      <c r="A72" s="170"/>
      <c r="K72" s="23"/>
    </row>
    <row r="73" spans="1:11" x14ac:dyDescent="0.2">
      <c r="A73" s="170"/>
      <c r="K73" s="23"/>
    </row>
    <row r="74" spans="1:11" x14ac:dyDescent="0.2">
      <c r="A74" s="170"/>
      <c r="K74" s="23"/>
    </row>
    <row r="75" spans="1:11" x14ac:dyDescent="0.2">
      <c r="A75" s="170"/>
      <c r="K75" s="23"/>
    </row>
    <row r="76" spans="1:11" x14ac:dyDescent="0.2">
      <c r="A76" s="170"/>
      <c r="K76" s="23"/>
    </row>
    <row r="77" spans="1:11" x14ac:dyDescent="0.2">
      <c r="A77" s="170"/>
      <c r="K77" s="23"/>
    </row>
    <row r="78" spans="1:11" x14ac:dyDescent="0.2">
      <c r="A78" s="170"/>
      <c r="K78" s="23"/>
    </row>
    <row r="79" spans="1:11" x14ac:dyDescent="0.2">
      <c r="A79" s="170"/>
      <c r="K79" s="23"/>
    </row>
    <row r="80" spans="1:11" x14ac:dyDescent="0.2">
      <c r="A80" s="170"/>
      <c r="K80" s="23"/>
    </row>
    <row r="81" spans="1:11" x14ac:dyDescent="0.2">
      <c r="A81" s="170"/>
      <c r="K81" s="23"/>
    </row>
    <row r="82" spans="1:11" x14ac:dyDescent="0.2">
      <c r="A82" s="170"/>
      <c r="K82" s="23"/>
    </row>
    <row r="83" spans="1:11" x14ac:dyDescent="0.2">
      <c r="A83" s="170"/>
      <c r="K83" s="23"/>
    </row>
    <row r="84" spans="1:11" x14ac:dyDescent="0.2">
      <c r="A84" s="170"/>
      <c r="K84" s="23"/>
    </row>
    <row r="85" spans="1:11" x14ac:dyDescent="0.2">
      <c r="A85" s="170"/>
      <c r="K85" s="23"/>
    </row>
    <row r="86" spans="1:11" x14ac:dyDescent="0.2">
      <c r="A86" s="170"/>
      <c r="K86" s="23"/>
    </row>
    <row r="87" spans="1:11" x14ac:dyDescent="0.2">
      <c r="A87" s="170"/>
      <c r="K87" s="23"/>
    </row>
    <row r="88" spans="1:11" x14ac:dyDescent="0.2">
      <c r="A88" s="170"/>
      <c r="K88" s="23"/>
    </row>
    <row r="89" spans="1:11" x14ac:dyDescent="0.2">
      <c r="A89" s="170"/>
      <c r="K89" s="23"/>
    </row>
    <row r="90" spans="1:11" x14ac:dyDescent="0.2">
      <c r="A90" s="170"/>
      <c r="K90" s="23"/>
    </row>
    <row r="91" spans="1:11" x14ac:dyDescent="0.2">
      <c r="A91" s="170"/>
      <c r="K91" s="23"/>
    </row>
    <row r="92" spans="1:11" x14ac:dyDescent="0.2">
      <c r="A92" s="170"/>
      <c r="K92" s="23"/>
    </row>
    <row r="93" spans="1:11" x14ac:dyDescent="0.2">
      <c r="A93" s="170"/>
      <c r="K93" s="23"/>
    </row>
    <row r="94" spans="1:11" x14ac:dyDescent="0.2">
      <c r="A94" s="170"/>
      <c r="K94" s="23"/>
    </row>
    <row r="95" spans="1:11" x14ac:dyDescent="0.2">
      <c r="A95" s="170"/>
      <c r="K95" s="23"/>
    </row>
    <row r="96" spans="1:11" x14ac:dyDescent="0.2">
      <c r="A96" s="170"/>
      <c r="K96" s="23"/>
    </row>
    <row r="97" spans="1:11" x14ac:dyDescent="0.2">
      <c r="A97" s="170"/>
      <c r="K97" s="23"/>
    </row>
    <row r="98" spans="1:11" x14ac:dyDescent="0.2">
      <c r="A98" s="170"/>
      <c r="K98" s="23"/>
    </row>
    <row r="99" spans="1:11" x14ac:dyDescent="0.2">
      <c r="A99" s="170"/>
      <c r="K99" s="23"/>
    </row>
    <row r="100" spans="1:11" x14ac:dyDescent="0.2">
      <c r="A100" s="170"/>
      <c r="K100" s="23"/>
    </row>
    <row r="101" spans="1:11" x14ac:dyDescent="0.2">
      <c r="A101" s="170"/>
      <c r="K101" s="23"/>
    </row>
    <row r="102" spans="1:11" x14ac:dyDescent="0.2">
      <c r="A102" s="170"/>
      <c r="K102" s="23"/>
    </row>
    <row r="103" spans="1:11" x14ac:dyDescent="0.2">
      <c r="A103" s="170"/>
      <c r="K103" s="23"/>
    </row>
    <row r="104" spans="1:11" x14ac:dyDescent="0.2">
      <c r="A104" s="170"/>
      <c r="K104" s="23"/>
    </row>
    <row r="105" spans="1:11" x14ac:dyDescent="0.2">
      <c r="A105" s="170"/>
      <c r="K105" s="23"/>
    </row>
    <row r="106" spans="1:11" x14ac:dyDescent="0.2">
      <c r="A106" s="170"/>
      <c r="K106" s="23"/>
    </row>
    <row r="107" spans="1:11" x14ac:dyDescent="0.2">
      <c r="A107" s="170"/>
      <c r="K107" s="23"/>
    </row>
    <row r="108" spans="1:11" x14ac:dyDescent="0.2">
      <c r="A108" s="170"/>
      <c r="K108" s="23"/>
    </row>
    <row r="109" spans="1:11" x14ac:dyDescent="0.2">
      <c r="A109" s="170"/>
      <c r="K109" s="23"/>
    </row>
    <row r="110" spans="1:11" x14ac:dyDescent="0.2">
      <c r="A110" s="170"/>
      <c r="K110" s="23"/>
    </row>
    <row r="111" spans="1:11" x14ac:dyDescent="0.2">
      <c r="A111" s="170"/>
      <c r="K111" s="23"/>
    </row>
    <row r="112" spans="1:11" x14ac:dyDescent="0.2">
      <c r="A112" s="170"/>
      <c r="K112" s="23"/>
    </row>
    <row r="113" spans="1:11" x14ac:dyDescent="0.2">
      <c r="A113" s="171"/>
      <c r="B113" s="172"/>
      <c r="C113" s="172"/>
      <c r="D113" s="172"/>
      <c r="E113" s="172"/>
      <c r="F113" s="172"/>
      <c r="G113" s="173"/>
      <c r="H113" s="172"/>
      <c r="I113" s="172"/>
      <c r="J113" s="172"/>
      <c r="K113" s="174"/>
    </row>
  </sheetData>
  <sheetProtection formatCells="0"/>
  <mergeCells count="9">
    <mergeCell ref="E16:G16"/>
    <mergeCell ref="E17:G17"/>
    <mergeCell ref="E18:G18"/>
    <mergeCell ref="A3:I3"/>
    <mergeCell ref="N3:P3"/>
    <mergeCell ref="N4:P4"/>
    <mergeCell ref="N5:P5"/>
    <mergeCell ref="B12:J12"/>
    <mergeCell ref="E15:G15"/>
  </mergeCells>
  <conditionalFormatting sqref="K26">
    <cfRule type="expression" dxfId="0" priority="1" stopIfTrue="1">
      <formula>$E$16&lt;&gt;"Pilot Remote Sensing Line"</formula>
    </cfRule>
  </conditionalFormatting>
  <dataValidations count="5">
    <dataValidation type="list" allowBlank="1" showInputMessage="1" showErrorMessage="1" sqref="N4:P4" xr:uid="{066361DC-F975-4C05-B30A-B5D0CD85737A}">
      <formula1>"Adiabatic Flash,Isentropic Flash, Liquid HEM"</formula1>
    </dataValidation>
    <dataValidation type="list" allowBlank="1" showInputMessage="1" showErrorMessage="1" sqref="J15" xr:uid="{8198A597-A346-4FDB-B7BD-F70D2C2EA376}">
      <formula1>"Gas Relief, Steam relief"</formula1>
    </dataValidation>
    <dataValidation type="list" allowBlank="1" showInputMessage="1" showErrorMessage="1" sqref="N5" xr:uid="{7AC8C086-D54F-4E9B-8A1D-F373082D40F3}">
      <formula1>"EOS, COSTALD"</formula1>
    </dataValidation>
    <dataValidation type="list" allowBlank="1" showInputMessage="1" showErrorMessage="1" sqref="E16:G16" xr:uid="{97A37F36-0AFA-4C33-BED9-254312E8524B}">
      <formula1>$T$14:$T$17</formula1>
    </dataValidation>
    <dataValidation type="list" allowBlank="1" showInputMessage="1" showErrorMessage="1" sqref="E15:G15" xr:uid="{55B4406C-6E27-496E-92A1-B02C444D2A9A}">
      <formula1>$R$14:$R$18</formula1>
    </dataValidation>
  </dataValidations>
  <printOptions horizontalCentered="1"/>
  <pageMargins left="0.70866141732283472" right="0.70866141732283472" top="0.70866141732283472" bottom="0.70866141732283472" header="0.70866141732283472" footer="0.51181102362204722"/>
  <pageSetup paperSize="9" fitToHeight="0" orientation="portrait" horizontalDpi="4294967292" verticalDpi="4294967292" r:id="rId1"/>
  <headerFooter alignWithMargins="0">
    <oddFooter>&amp;LFile name: &amp;F&amp;CORS Project no: &amp;RPage &amp;P of &amp;N</oddFooter>
  </headerFooter>
  <rowBreaks count="1" manualBreakCount="1">
    <brk id="64" max="10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1]!PrintSinglePage">
                <anchor moveWithCells="1" sizeWithCells="1">
                  <from>
                    <xdr:col>9</xdr:col>
                    <xdr:colOff>28575</xdr:colOff>
                    <xdr:row>5</xdr:row>
                    <xdr:rowOff>19050</xdr:rowOff>
                  </from>
                  <to>
                    <xdr:col>10</xdr:col>
                    <xdr:colOff>542925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1]!PrintTwoPage">
                <anchor moveWithCells="1" sizeWithCells="1">
                  <from>
                    <xdr:col>9</xdr:col>
                    <xdr:colOff>38100</xdr:colOff>
                    <xdr:row>7</xdr:row>
                    <xdr:rowOff>76200</xdr:rowOff>
                  </from>
                  <to>
                    <xdr:col>10</xdr:col>
                    <xdr:colOff>542925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Sheet21.Run_Blowdown">
                <anchor moveWithCells="1" sizeWithCells="1">
                  <from>
                    <xdr:col>7</xdr:col>
                    <xdr:colOff>371475</xdr:colOff>
                    <xdr:row>13</xdr:row>
                    <xdr:rowOff>104775</xdr:rowOff>
                  </from>
                  <to>
                    <xdr:col>10</xdr:col>
                    <xdr:colOff>133350</xdr:colOff>
                    <xdr:row>16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AC3AB-354E-464B-932D-428E82A5E751}">
  <sheetPr codeName="Sheet6"/>
  <dimension ref="A1:C17"/>
  <sheetViews>
    <sheetView workbookViewId="0">
      <selection activeCell="D11" sqref="D11"/>
    </sheetView>
  </sheetViews>
  <sheetFormatPr defaultColWidth="10.140625" defaultRowHeight="15.75" x14ac:dyDescent="0.2"/>
  <cols>
    <col min="1" max="1" width="16.85546875" style="122" customWidth="1"/>
    <col min="2" max="2" width="14.28515625" style="122" customWidth="1"/>
    <col min="3" max="16384" width="10.140625" style="122"/>
  </cols>
  <sheetData>
    <row r="1" spans="1:3" x14ac:dyDescent="0.2">
      <c r="A1" s="122" t="s">
        <v>13</v>
      </c>
      <c r="B1" s="122" t="s">
        <v>14</v>
      </c>
    </row>
    <row r="2" spans="1:3" x14ac:dyDescent="0.2">
      <c r="A2" s="122" t="s">
        <v>15</v>
      </c>
    </row>
    <row r="3" spans="1:3" ht="14.25" customHeight="1" x14ac:dyDescent="0.2">
      <c r="A3" s="122" t="s">
        <v>16</v>
      </c>
      <c r="B3" s="123"/>
      <c r="C3" s="122" t="s">
        <v>17</v>
      </c>
    </row>
    <row r="4" spans="1:3" x14ac:dyDescent="0.2">
      <c r="A4" s="122" t="s">
        <v>18</v>
      </c>
    </row>
    <row r="5" spans="1:3" x14ac:dyDescent="0.2">
      <c r="A5" s="122" t="s">
        <v>19</v>
      </c>
    </row>
    <row r="6" spans="1:3" x14ac:dyDescent="0.2">
      <c r="A6" s="122" t="s">
        <v>20</v>
      </c>
    </row>
    <row r="7" spans="1:3" x14ac:dyDescent="0.2">
      <c r="A7" s="122" t="s">
        <v>21</v>
      </c>
      <c r="B7" s="122" t="b">
        <v>0</v>
      </c>
    </row>
    <row r="8" spans="1:3" x14ac:dyDescent="0.2">
      <c r="A8" s="122" t="s">
        <v>22</v>
      </c>
      <c r="B8" s="122" t="b">
        <v>0</v>
      </c>
    </row>
    <row r="9" spans="1:3" x14ac:dyDescent="0.2">
      <c r="A9" s="122" t="s">
        <v>23</v>
      </c>
      <c r="B9" s="122" t="b">
        <v>0</v>
      </c>
    </row>
    <row r="11" spans="1:3" x14ac:dyDescent="0.2">
      <c r="B11" s="123"/>
    </row>
    <row r="13" spans="1:3" x14ac:dyDescent="0.2">
      <c r="A13" s="124" t="s">
        <v>24</v>
      </c>
    </row>
    <row r="14" spans="1:3" x14ac:dyDescent="0.2">
      <c r="A14" s="122" t="s">
        <v>25</v>
      </c>
    </row>
    <row r="15" spans="1:3" x14ac:dyDescent="0.2">
      <c r="A15" s="122" t="s">
        <v>26</v>
      </c>
    </row>
    <row r="16" spans="1:3" x14ac:dyDescent="0.2">
      <c r="A16" s="122" t="s">
        <v>27</v>
      </c>
    </row>
    <row r="17" spans="1:1" x14ac:dyDescent="0.2">
      <c r="A17" s="122" t="s">
        <v>28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115</vt:i4>
      </vt:variant>
    </vt:vector>
  </HeadingPairs>
  <TitlesOfParts>
    <vt:vector size="122" baseType="lpstr">
      <vt:lpstr>README</vt:lpstr>
      <vt:lpstr>Unconfined overpressure</vt:lpstr>
      <vt:lpstr>Jet flame</vt:lpstr>
      <vt:lpstr>Jet plume</vt:lpstr>
      <vt:lpstr>Confined overpressure</vt:lpstr>
      <vt:lpstr>Blowdown</vt:lpstr>
      <vt:lpstr>xlwings.conf</vt:lpstr>
      <vt:lpstr>'Jet flame'!AMB_HUM</vt:lpstr>
      <vt:lpstr>'Jet plume'!AMB_HUM</vt:lpstr>
      <vt:lpstr>Blowdown!AMB_PRES</vt:lpstr>
      <vt:lpstr>'Confined overpressure'!AMB_PRES</vt:lpstr>
      <vt:lpstr>'Jet flame'!AMB_PRES</vt:lpstr>
      <vt:lpstr>'Jet plume'!AMB_PRES</vt:lpstr>
      <vt:lpstr>'Unconfined overpressure'!AMB_PRES</vt:lpstr>
      <vt:lpstr>Blowdown!AMB_TEMP</vt:lpstr>
      <vt:lpstr>'Confined overpressure'!AMB_TEMP</vt:lpstr>
      <vt:lpstr>'Jet flame'!AMB_TEMP</vt:lpstr>
      <vt:lpstr>'Jet plume'!AMB_TEMP</vt:lpstr>
      <vt:lpstr>'Unconfined overpressure'!AMB_TEMP</vt:lpstr>
      <vt:lpstr>BLOWDOWN</vt:lpstr>
      <vt:lpstr>BST_FLAME_SPEED</vt:lpstr>
      <vt:lpstr>CALCULATION_METHOD</vt:lpstr>
      <vt:lpstr>CEIL_VENT_AREA</vt:lpstr>
      <vt:lpstr>CEIL_VENT_HEIGHT</vt:lpstr>
      <vt:lpstr>CONTOUR</vt:lpstr>
      <vt:lpstr>DIST_REL_TO_WALL</vt:lpstr>
      <vt:lpstr>DURATION</vt:lpstr>
      <vt:lpstr>ENCLOSURE_HEIGHT</vt:lpstr>
      <vt:lpstr>FLAME_MASS_FLOW</vt:lpstr>
      <vt:lpstr>FLOOR_CEIL_AREA</vt:lpstr>
      <vt:lpstr>FLOOR_VENT_AREA</vt:lpstr>
      <vt:lpstr>FLOOR_VENT_HEIGHT</vt:lpstr>
      <vt:lpstr>Blowdown!HYRAM_COMPS</vt:lpstr>
      <vt:lpstr>'Confined overpressure'!HYRAM_COMPS</vt:lpstr>
      <vt:lpstr>'Jet flame'!HYRAM_COMPS</vt:lpstr>
      <vt:lpstr>'Unconfined overpressure'!HYRAM_COMPS</vt:lpstr>
      <vt:lpstr>HYRAM_COMPS</vt:lpstr>
      <vt:lpstr>Blowdown!HYRAM_MOLEFRACS</vt:lpstr>
      <vt:lpstr>'Confined overpressure'!HYRAM_MOLEFRACS</vt:lpstr>
      <vt:lpstr>'Jet flame'!HYRAM_MOLEFRACS</vt:lpstr>
      <vt:lpstr>'Unconfined overpressure'!HYRAM_MOLEFRACS</vt:lpstr>
      <vt:lpstr>HYRAM_MOLEFRACS</vt:lpstr>
      <vt:lpstr>Blowdown!LEAK_CD</vt:lpstr>
      <vt:lpstr>'Confined overpressure'!LEAK_CD</vt:lpstr>
      <vt:lpstr>'Jet flame'!LEAK_CD</vt:lpstr>
      <vt:lpstr>'Jet plume'!LEAK_CD</vt:lpstr>
      <vt:lpstr>'Unconfined overpressure'!LEAK_CD</vt:lpstr>
      <vt:lpstr>Blowdown!LEAK_DIAMETER</vt:lpstr>
      <vt:lpstr>'Confined overpressure'!LEAK_DIAMETER</vt:lpstr>
      <vt:lpstr>'Jet flame'!LEAK_DIAMETER</vt:lpstr>
      <vt:lpstr>'Jet plume'!LEAK_DIAMETER</vt:lpstr>
      <vt:lpstr>'Unconfined overpressure'!LEAK_DIAMETER</vt:lpstr>
      <vt:lpstr>LFL</vt:lpstr>
      <vt:lpstr>MAX_OVERPRESSURE</vt:lpstr>
      <vt:lpstr>MAX_RELEASE</vt:lpstr>
      <vt:lpstr>Blowdown!MAX_TIME</vt:lpstr>
      <vt:lpstr>MAX_TIME</vt:lpstr>
      <vt:lpstr>MIN_RELEASE</vt:lpstr>
      <vt:lpstr>'Confined overpressure'!NOZZLE_MODEL</vt:lpstr>
      <vt:lpstr>'Jet flame'!NOZZLE_MODEL</vt:lpstr>
      <vt:lpstr>'Jet plume'!NOZZLE_MODEL</vt:lpstr>
      <vt:lpstr>'Unconfined overpressure'!NOZZLE_MODEL</vt:lpstr>
      <vt:lpstr>OVERP_IMPULSE</vt:lpstr>
      <vt:lpstr>OVERP_MASS</vt:lpstr>
      <vt:lpstr>OVERP_MASS_FLOW</vt:lpstr>
      <vt:lpstr>OVERP_PRESSURE</vt:lpstr>
      <vt:lpstr>OVERP_X</vt:lpstr>
      <vt:lpstr>OVERP_Y</vt:lpstr>
      <vt:lpstr>OVERP_Z</vt:lpstr>
      <vt:lpstr>POSITIONAL_FLUX</vt:lpstr>
      <vt:lpstr>Blowdown!Print_Area</vt:lpstr>
      <vt:lpstr>'Confined overpressure'!Print_Area</vt:lpstr>
      <vt:lpstr>'Jet flame'!Print_Area</vt:lpstr>
      <vt:lpstr>'Jet plume'!Print_Area</vt:lpstr>
      <vt:lpstr>'Unconfined overpressure'!Print_Area</vt:lpstr>
      <vt:lpstr>Blowdown!Print_Titles</vt:lpstr>
      <vt:lpstr>'Confined overpressure'!Print_Titles</vt:lpstr>
      <vt:lpstr>'Jet flame'!Print_Titles</vt:lpstr>
      <vt:lpstr>'Jet plume'!Print_Titles</vt:lpstr>
      <vt:lpstr>'Unconfined overpressure'!Print_Titles</vt:lpstr>
      <vt:lpstr>RADIANT_FRAC</vt:lpstr>
      <vt:lpstr>RADIATION_X</vt:lpstr>
      <vt:lpstr>RADIATION_Y</vt:lpstr>
      <vt:lpstr>RADIATION_Z</vt:lpstr>
      <vt:lpstr>RADIATIVE_POWER</vt:lpstr>
      <vt:lpstr>Blowdown!REL_COMP</vt:lpstr>
      <vt:lpstr>'Confined overpressure'!REL_COMP</vt:lpstr>
      <vt:lpstr>'Jet flame'!REL_COMP</vt:lpstr>
      <vt:lpstr>'Unconfined overpressure'!REL_COMP</vt:lpstr>
      <vt:lpstr>REL_COMP</vt:lpstr>
      <vt:lpstr>REL_HEIGHT</vt:lpstr>
      <vt:lpstr>'Confined overpressure'!RELEASE_ANGLE</vt:lpstr>
      <vt:lpstr>'Jet flame'!RELEASE_ANGLE</vt:lpstr>
      <vt:lpstr>'Jet plume'!RELEASE_ANGLE</vt:lpstr>
      <vt:lpstr>'Unconfined overpressure'!RELEASE_ANGLE</vt:lpstr>
      <vt:lpstr>'Jet plume'!RES_MASS_FLOW</vt:lpstr>
      <vt:lpstr>'Jet plume'!RES_MAX_X</vt:lpstr>
      <vt:lpstr>'Jet plume'!RES_MAX_Y</vt:lpstr>
      <vt:lpstr>'Jet plume'!RES_MIN_X</vt:lpstr>
      <vt:lpstr>'Jet plume'!RES_MIN_Y</vt:lpstr>
      <vt:lpstr>'Jet plume'!RES_STREAM_LENGTH</vt:lpstr>
      <vt:lpstr>Blowdown!STAG_PRES</vt:lpstr>
      <vt:lpstr>'Confined overpressure'!STAG_PRES</vt:lpstr>
      <vt:lpstr>'Jet flame'!STAG_PRES</vt:lpstr>
      <vt:lpstr>'Jet plume'!STAG_PRES</vt:lpstr>
      <vt:lpstr>'Unconfined overpressure'!STAG_PRES</vt:lpstr>
      <vt:lpstr>Blowdown!STAG_TEMP</vt:lpstr>
      <vt:lpstr>'Confined overpressure'!STAG_TEMP</vt:lpstr>
      <vt:lpstr>'Jet flame'!STAG_TEMP</vt:lpstr>
      <vt:lpstr>'Jet plume'!STAG_TEMP</vt:lpstr>
      <vt:lpstr>'Unconfined overpressure'!STAG_TEMP</vt:lpstr>
      <vt:lpstr>Blowdown!TANK_VOLUME</vt:lpstr>
      <vt:lpstr>TANK_VOLUME</vt:lpstr>
      <vt:lpstr>Blowdown!VENT_RATE</vt:lpstr>
      <vt:lpstr>VENT_RATE</vt:lpstr>
      <vt:lpstr>VISIBLE_LENGTH</vt:lpstr>
      <vt:lpstr>VMAX</vt:lpstr>
      <vt:lpstr>WIND_SPEED</vt:lpstr>
      <vt:lpstr>XMAX</vt:lpstr>
      <vt:lpstr>XMIN</vt:lpstr>
      <vt:lpstr>YMAX</vt:lpstr>
      <vt:lpstr>YMIN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Anders Andreasen</dc:creator>
  <cp:lastModifiedBy>Anders Andreasen</cp:lastModifiedBy>
  <cp:lastPrinted>2025-03-16T12:23:13Z</cp:lastPrinted>
  <dcterms:created xsi:type="dcterms:W3CDTF">2025-02-02T20:38:25Z</dcterms:created>
  <dcterms:modified xsi:type="dcterms:W3CDTF">2025-03-24T10:41:58Z</dcterms:modified>
</cp:coreProperties>
</file>