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IL" sheetId="1" r:id="rId4"/>
    <sheet state="visible" name="MAYO" sheetId="2" r:id="rId5"/>
    <sheet state="visible" name="JUNIO" sheetId="3" r:id="rId6"/>
    <sheet state="visible" name="Trimestre" sheetId="4" r:id="rId7"/>
    <sheet state="visible" name="Hoja 5" sheetId="5" r:id="rId8"/>
  </sheets>
  <definedNames/>
  <calcPr/>
  <pivotCaches>
    <pivotCache cacheId="0" r:id="rId9"/>
    <pivotCache cacheId="1" r:id="rId10"/>
    <pivotCache cacheId="2" r:id="rId11"/>
    <pivotCache cacheId="3" r:id="rId12"/>
    <pivotCache cacheId="4" r:id="rId13"/>
  </pivotCaches>
</workbook>
</file>

<file path=xl/sharedStrings.xml><?xml version="1.0" encoding="utf-8"?>
<sst xmlns="http://schemas.openxmlformats.org/spreadsheetml/2006/main" count="172" uniqueCount="60">
  <si>
    <t>NOMBRE DEL PROYECTO</t>
  </si>
  <si>
    <t>ESTADO</t>
  </si>
  <si>
    <t>VALOR ANTES DE IVA</t>
  </si>
  <si>
    <t>VALOR DE IVA</t>
  </si>
  <si>
    <t>TOTAL</t>
  </si>
  <si>
    <t>LOCAL PAPIANO</t>
  </si>
  <si>
    <t>RECHAZADA</t>
  </si>
  <si>
    <t xml:space="preserve">WEST POINT </t>
  </si>
  <si>
    <t>COMITE DE EVALUACION</t>
  </si>
  <si>
    <t>SANTA MONICO CONDOMINIO</t>
  </si>
  <si>
    <t>CENTRAL PARK</t>
  </si>
  <si>
    <t>PRADOS DE ROSAL</t>
  </si>
  <si>
    <t>G3100 CLUB HOUSE</t>
  </si>
  <si>
    <t>ENVIADA</t>
  </si>
  <si>
    <t>LLANOS DE CALIBIO TORRE D</t>
  </si>
  <si>
    <t>CONTRATADA</t>
  </si>
  <si>
    <t>CIUDADELA CIUDAD DE DIOS</t>
  </si>
  <si>
    <t>PRADOS DE CEREZO</t>
  </si>
  <si>
    <t>SUM de TOTAL</t>
  </si>
  <si>
    <t>Suma total</t>
  </si>
  <si>
    <t xml:space="preserve">VALOR DEL IVA </t>
  </si>
  <si>
    <t>CR 5</t>
  </si>
  <si>
    <t>OFICINA 1008</t>
  </si>
  <si>
    <t>EDIFICIO DE CIENCIAS RETIE</t>
  </si>
  <si>
    <t>EDIFICIO DE CIENCIAS RETILAB</t>
  </si>
  <si>
    <t xml:space="preserve">OFICINA 905 </t>
  </si>
  <si>
    <t>OFICINA 502</t>
  </si>
  <si>
    <t xml:space="preserve">CASA 61 LA MORADA </t>
  </si>
  <si>
    <t xml:space="preserve">LLANOS DE CALIBIO </t>
  </si>
  <si>
    <t xml:space="preserve">TORRES DEL CIELO </t>
  </si>
  <si>
    <t>AQUA</t>
  </si>
  <si>
    <t>ALTOS DEL SEMILLERO</t>
  </si>
  <si>
    <t xml:space="preserve">CENTRO COMERCIAL PLAZA 70 </t>
  </si>
  <si>
    <t xml:space="preserve">OCCIDENTAL DE PLASTICOS </t>
  </si>
  <si>
    <t>BALCONES DE PUBENZA</t>
  </si>
  <si>
    <t xml:space="preserve">MIRADOR DEL FRAYLE </t>
  </si>
  <si>
    <t>OFICINA 1002 JARDIN PLAZA</t>
  </si>
  <si>
    <t xml:space="preserve">EDIFICIO RIVER SIDE </t>
  </si>
  <si>
    <t>OFICINA 1402 EDIFICIO JARDIN CENTRAL BI</t>
  </si>
  <si>
    <t xml:space="preserve">ASTORIA </t>
  </si>
  <si>
    <t>PTAP - PTAR</t>
  </si>
  <si>
    <t>TURIN</t>
  </si>
  <si>
    <t>LINEA DE 34,5 KV</t>
  </si>
  <si>
    <t>MADEIRA</t>
  </si>
  <si>
    <t>CENTRO COMERCIAL PLAZA 70</t>
  </si>
  <si>
    <t>ZONA VEREDAL MONTAÑITAS</t>
  </si>
  <si>
    <t>ZONA VEREDAL TRANSITORIA (CAQUETA)</t>
  </si>
  <si>
    <t>EDIFICIO SANTA MONICA</t>
  </si>
  <si>
    <t>OASIS DEL ESTE</t>
  </si>
  <si>
    <t>CASA 61 LA MORADA</t>
  </si>
  <si>
    <t>TORRES DEL CIELO ETAPA I</t>
  </si>
  <si>
    <t>TORRES DEL CIELO ETAPA II</t>
  </si>
  <si>
    <t>TORRES DEL CIELO ETAPA II TORRE III</t>
  </si>
  <si>
    <t>URBANIZACION EL CASTILLO</t>
  </si>
  <si>
    <t>URBANIZACION NUEVO AMANECER</t>
  </si>
  <si>
    <t>URBANIZACION POBLADO CAMPESTRE</t>
  </si>
  <si>
    <t>VEREDA CAMPOBELLO</t>
  </si>
  <si>
    <t>APARTA - LOCALES</t>
  </si>
  <si>
    <t xml:space="preserve">ESTADO </t>
  </si>
  <si>
    <t>SUM de SUM de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</si>
</sst>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6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164" xfId="0" applyBorder="1" applyFont="1" applyNumberFormat="1"/>
    <xf borderId="0" fillId="0" fontId="3" numFmtId="0" xfId="0" applyFont="1"/>
    <xf borderId="0" fillId="0" fontId="2" numFmtId="0" xfId="0" applyFont="1"/>
    <xf borderId="0" fillId="0" fontId="2" numFmtId="164" xfId="0" applyFont="1" applyNumberFormat="1"/>
    <xf borderId="1" fillId="2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5.xml"/><Relationship Id="rId12" Type="http://schemas.openxmlformats.org/officeDocument/2006/relationships/pivotCacheDefinition" Target="pivotCache/pivotCacheDefinition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Vs Total Abril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ABRIL!$B$14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ABRIL!$A$15:$A$18</c:f>
            </c:strRef>
          </c:cat>
          <c:val>
            <c:numRef>
              <c:f>ABRIL!$B$15:$B$18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VS Total Mayo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MAYO!$B$24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MAYO!$A$25:$A$28</c:f>
            </c:strRef>
          </c:cat>
          <c:val>
            <c:numRef>
              <c:f>MAYO!$B$25:$B$28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vs Total Junio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JUNIO!$B$24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JUNIO!$A$25:$A$28</c:f>
            </c:strRef>
          </c:cat>
          <c:val>
            <c:numRef>
              <c:f>JUNIO!$B$25:$B$28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Estado Vs Total del segundo trimestre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Trimestre!$D$8:$D$11</c:f>
            </c:strRef>
          </c:cat>
          <c:val>
            <c:numRef>
              <c:f>Trimestre!$E$8:$E$11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de SUM de TOTAL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5'!$A$21:$A$24</c:f>
            </c:strRef>
          </c:cat>
          <c:val>
            <c:numRef>
              <c:f>'Hoja 5'!$B$21:$B$24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866775</xdr:colOff>
      <xdr:row>12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22</xdr:row>
      <xdr:rowOff>19050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21</xdr:row>
      <xdr:rowOff>76200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95250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685800</xdr:colOff>
      <xdr:row>12</xdr:row>
      <xdr:rowOff>114300</xdr:rowOff>
    </xdr:from>
    <xdr:ext cx="4076700" cy="25241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1" sheet="ABRIL"/>
  </cacheSource>
  <cacheFields>
    <cacheField name="NOMBRE DEL PROYECTO" numFmtId="0">
      <sharedItems>
        <s v="LOCAL PAPIANO"/>
        <s v="WEST POINT "/>
        <s v="SANTA MONICO CONDOMINIO"/>
        <s v="CENTRAL PARK"/>
        <s v="PRADOS DE ROSAL"/>
        <s v="G3100 CLUB HOUSE"/>
        <s v="LLANOS DE CALIBIO TORRE D"/>
        <s v="CIUDADELA CIUDAD DE DIOS"/>
        <s v="PRADOS DE CEREZO"/>
      </sharedItems>
    </cacheField>
    <cacheField name="ESTADO" numFmtId="0">
      <sharedItems>
        <s v="RECHAZADA"/>
        <s v="COMITE DE EVALUACION"/>
        <s v="ENVIADA"/>
        <s v="CONTRATADA"/>
      </sharedItems>
    </cacheField>
    <cacheField name="VALOR ANTES DE IVA" numFmtId="164">
      <sharedItems containsSemiMixedTypes="0" containsString="0" containsNumber="1" containsInteger="1">
        <n v="2000000.0"/>
        <n v="6540000.0"/>
        <n v="2310000.0"/>
        <n v="2.685E7"/>
        <n v="1.626E7"/>
        <n v="5030000.0"/>
        <n v="8190000.0"/>
        <n v="1300000.0"/>
        <n v="1.171E7"/>
      </sharedItems>
    </cacheField>
    <cacheField name="VALOR DE IVA" numFmtId="164">
      <sharedItems containsSemiMixedTypes="0" containsString="0" containsNumber="1" containsInteger="1">
        <n v="380000.0"/>
        <n v="1242600.0"/>
        <n v="438900.0"/>
        <n v="5101500.0"/>
        <n v="3089400.0"/>
        <n v="955700.0"/>
        <n v="1556100.0"/>
        <n v="247000.0"/>
        <n v="2224900.0"/>
      </sharedItems>
    </cacheField>
    <cacheField name="TOTAL" numFmtId="164">
      <sharedItems containsSemiMixedTypes="0" containsString="0" containsNumber="1" containsInteger="1">
        <n v="2380000.0"/>
        <n v="7782600.0"/>
        <n v="2748900.0"/>
        <n v="3.19515E7"/>
        <n v="1.93494E7"/>
        <n v="5985700.0"/>
        <n v="9746100.0"/>
        <n v="1547000.0"/>
        <n v="1.39349E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" sheet="MAYO"/>
  </cacheSource>
  <cacheFields>
    <cacheField name="NOMBRE DEL PROYECTO" numFmtId="0">
      <sharedItems>
        <s v="CR 5"/>
        <s v="OFICINA 1008"/>
        <s v="EDIFICIO DE CIENCIAS RETIE"/>
        <s v="EDIFICIO DE CIENCIAS RETILAB"/>
        <s v="OFICINA 905 "/>
        <s v="OFICINA 502"/>
        <s v="CASA 61 LA MORADA "/>
        <s v="LLANOS DE CALIBIO "/>
        <s v="TORRES DEL CIELO "/>
        <s v="AQUA"/>
        <s v="ALTOS DEL SEMILLERO"/>
        <s v="CENTRO COMERCIAL PLAZA 70 "/>
        <s v="OCCIDENTAL DE PLASTICOS "/>
        <s v="BALCONES DE PUBENZA"/>
        <s v="MIRADOR DEL FRAYLE "/>
        <s v="OFICINA 1002 JARDIN PLAZA"/>
        <s v="EDIFICIO RIVER SIDE "/>
        <s v="OFICINA 1402 EDIFICIO JARDIN CENTRAL BI"/>
        <s v="ASTORIA "/>
      </sharedItems>
    </cacheField>
    <cacheField name="ESTADO" numFmtId="0">
      <sharedItems>
        <s v="COMITE DE EVALUACION"/>
        <s v="RECHAZADA"/>
        <s v="CONTRATADA"/>
        <s v="ENVIADA"/>
      </sharedItems>
    </cacheField>
    <cacheField name="VALOR ANTES DE IVA" numFmtId="164">
      <sharedItems containsSemiMixedTypes="0" containsString="0" containsNumber="1" containsInteger="1">
        <n v="9516000.0"/>
        <n v="800000.0"/>
        <n v="1.3E7"/>
        <n v="1.4E7"/>
        <n v="900000.0"/>
        <n v="7566000.0"/>
        <n v="2.3144E7"/>
        <n v="2.359E7"/>
        <n v="2.5088E7"/>
        <n v="5000000.0"/>
        <n v="7142856.0"/>
        <n v="5700000.0"/>
        <n v="1.26E7"/>
        <n v="4159664.0"/>
        <n v="5060000.0"/>
      </sharedItems>
    </cacheField>
    <cacheField name="VALOR DEL IVA " numFmtId="164">
      <sharedItems containsSemiMixedTypes="0" containsString="0" containsNumber="1">
        <n v="1808040.0"/>
        <n v="152000.0"/>
        <n v="2470000.0"/>
        <n v="2660000.0"/>
        <n v="171000.0"/>
        <n v="1437540.0"/>
        <n v="4397360.0"/>
        <n v="4482100.0"/>
        <n v="4766720.0"/>
        <n v="950000.0"/>
        <n v="1357142.6400000001"/>
        <n v="1083000.0"/>
        <n v="2394000.0"/>
        <n v="790336.16"/>
        <n v="961400.0"/>
      </sharedItems>
    </cacheField>
    <cacheField name="TOTAL" numFmtId="164">
      <sharedItems containsSemiMixedTypes="0" containsString="0" containsNumber="1">
        <n v="1.132404E7"/>
        <n v="952000.0"/>
        <n v="1.547E7"/>
        <n v="1.666E7"/>
        <n v="1071000.0"/>
        <n v="9003540.0"/>
        <n v="2.754136E7"/>
        <n v="2.80721E7"/>
        <n v="2.985472E7"/>
        <n v="5950000.0"/>
        <n v="8499998.64"/>
        <n v="6783000.0"/>
        <n v="1.4994E7"/>
        <n v="4950000.16"/>
        <n v="60214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1" sheet="JUNIO"/>
  </cacheSource>
  <cacheFields>
    <cacheField name="NOMBRE DEL PROYECTO" numFmtId="0">
      <sharedItems>
        <s v="PTAP - PTAR"/>
        <s v="TURIN"/>
        <s v="LINEA DE 34,5 KV"/>
        <s v="MADEIRA"/>
        <s v="CENTRO COMERCIAL PLAZA 70"/>
        <s v="ZONA VEREDAL MONTAÑITAS"/>
        <s v="ZONA VEREDAL TRANSITORIA (CAQUETA)"/>
        <s v="EDIFICIO SANTA MONICA"/>
        <s v="OASIS DEL ESTE"/>
        <s v="CASA 61 LA MORADA"/>
        <s v="TORRES DEL CIELO ETAPA I"/>
        <s v="TORRES DEL CIELO ETAPA II"/>
        <s v="TORRES DEL CIELO ETAPA II TORRE III"/>
        <s v="URBANIZACION EL CASTILLO"/>
        <s v="URBANIZACION NUEVO AMANECER"/>
        <s v="URBANIZACION POBLADO CAMPESTRE"/>
        <s v="VEREDA CAMPOBELLO"/>
        <s v="APARTA - LOCALES"/>
        <s v="OFICINA 502"/>
      </sharedItems>
    </cacheField>
    <cacheField name="ESTADO" numFmtId="0">
      <sharedItems>
        <s v="CONTRATADA"/>
        <s v="COMITE DE EVALUACION"/>
        <s v="RECHAZADA"/>
        <s v="ENVIADA"/>
      </sharedItems>
    </cacheField>
    <cacheField name="VALOR ANTES DE IVA" numFmtId="164">
      <sharedItems containsSemiMixedTypes="0" containsString="0" containsNumber="1" containsInteger="1">
        <n v="7000000.0"/>
        <n v="6680000.0"/>
        <n v="3796000.0"/>
        <n v="1730000.0"/>
        <n v="5000000.0"/>
        <n v="1.47E7"/>
        <n v="9600000.0"/>
        <n v="3000000.0"/>
        <n v="1.1892E7"/>
        <n v="900000.0"/>
        <n v="2.2689076E7"/>
        <n v="1.1344538E7"/>
        <n v="5450000.0"/>
        <n v="4610000.0"/>
        <n v="8900000.0"/>
        <n v="2165000.0"/>
        <n v="600000.0"/>
        <n v="800000.0"/>
      </sharedItems>
    </cacheField>
    <cacheField name="VALOR DEL IVA " numFmtId="164">
      <sharedItems containsSemiMixedTypes="0" containsString="0" containsNumber="1">
        <n v="1330000.0"/>
        <n v="1269200.0"/>
        <n v="721240.0"/>
        <n v="328700.0"/>
        <n v="950000.0"/>
        <n v="2793000.0"/>
        <n v="1824000.0"/>
        <n v="570000.0"/>
        <n v="2259480.0"/>
        <n v="171000.0"/>
        <n v="4310924.44"/>
        <n v="2155462.22"/>
        <n v="1035500.0"/>
        <n v="875900.0"/>
        <n v="1691000.0"/>
        <n v="411350.0"/>
        <n v="114000.0"/>
        <n v="152000.0"/>
      </sharedItems>
    </cacheField>
    <cacheField name="TOTAL" numFmtId="164">
      <sharedItems containsSemiMixedTypes="0" containsString="0" containsNumber="1">
        <n v="8330000.0"/>
        <n v="7949200.0"/>
        <n v="4517240.0"/>
        <n v="2058700.0"/>
        <n v="5950000.0"/>
        <n v="1.7493E7"/>
        <n v="1.1424E7"/>
        <n v="3570000.0"/>
        <n v="1.415148E7"/>
        <n v="1071000.0"/>
        <n v="2.700000044E7"/>
        <n v="1.350000022E7"/>
        <n v="6485500.0"/>
        <n v="5485900.0"/>
        <n v="1.0591E7"/>
        <n v="2576350.0"/>
        <n v="714000.0"/>
        <n v="952000.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B14" sheet="Trimestre"/>
  </cacheSource>
  <cacheFields>
    <cacheField name="ESTADO " numFmtId="0">
      <sharedItems>
        <s v="COMITE DE EVALUACION"/>
        <s v="CONTRATADA"/>
        <s v="ENVIADA"/>
        <s v="RECHAZADA"/>
      </sharedItems>
    </cacheField>
    <cacheField name="TOTAL" numFmtId="164">
      <sharedItems containsSemiMixedTypes="0" containsString="0" containsNumber="1">
        <n v="2.98809E7"/>
        <n v="1.12931E7"/>
        <n v="1.99206E7"/>
        <n v="3.43315E7"/>
        <n v="1.2780939983E8"/>
        <n v="1.5946E7"/>
        <n v="6973400.0"/>
        <n v="4.022636016E7"/>
        <n v="1.0271137044E8"/>
        <n v="4.235100044E7"/>
        <n v="1.2257E7"/>
        <n v="1.350000022E7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B14" sheet="Hoja 5"/>
  </cacheSource>
  <cacheFields>
    <cacheField name="ESTADO" numFmtId="0">
      <sharedItems>
        <s v="COMITE DE EVALUACION"/>
        <s v="CONTRATADA"/>
        <s v="ENVIADA"/>
        <s v="RECHAZADA"/>
      </sharedItems>
    </cacheField>
    <cacheField name="SUM de TOTAL" numFmtId="164">
      <sharedItems containsSemiMixedTypes="0" containsString="0" containsNumber="1">
        <n v="2.98809E7"/>
        <n v="1.12931E7"/>
        <n v="1.99206E7"/>
        <n v="3.43315E7"/>
        <n v="1.2780939864E8"/>
        <n v="1.5946E7"/>
        <n v="6973400.0"/>
        <n v="4.022636016E7"/>
        <n v="1.0271137044E8"/>
        <n v="4.235100044E7"/>
        <n v="1.2257E7"/>
        <n v="1.350000022E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ABRIL" cacheId="0" dataCaption="" compact="0" compactData="0">
  <location ref="A14:B19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STADO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VALOR ANTES DE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VALOR DE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2.xml><?xml version="1.0" encoding="utf-8"?>
<pivotTableDefinition xmlns="http://schemas.openxmlformats.org/spreadsheetml/2006/main" name="MAYO" cacheId="1" dataCaption="" compact="0" compactData="0">
  <location ref="A24:B29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STADO" axis="axisRow" compact="0" outline="0" multipleItemSelectionAllowed="1" showAll="0" sortType="ascending">
      <items>
        <item x="0"/>
        <item x="2"/>
        <item x="3"/>
        <item x="1"/>
        <item t="default"/>
      </items>
    </pivotField>
    <pivotField name="VALOR ANTES DE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ALOR DEL IVA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3.xml><?xml version="1.0" encoding="utf-8"?>
<pivotTableDefinition xmlns="http://schemas.openxmlformats.org/spreadsheetml/2006/main" name="JUNIO" cacheId="2" dataCaption="" compact="0" compactData="0">
  <location ref="A24:B29" firstHeaderRow="0" firstDataRow="1" firstDataCol="0"/>
  <pivotFields>
    <pivotField name="NOMBRE DEL PROYE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ESTADO" axis="axisRow" compact="0" outline="0" multipleItemSelectionAllowed="1" showAll="0" sortType="ascending">
      <items>
        <item x="1"/>
        <item x="0"/>
        <item x="3"/>
        <item x="2"/>
        <item t="default"/>
      </items>
    </pivotField>
    <pivotField name="VALOR ANTES DE IV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OR DEL IVA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>
    <field x="1"/>
  </rowFields>
  <dataFields>
    <dataField name="SUM of TOTAL" fld="4" baseField="0"/>
  </dataFields>
</pivotTableDefinition>
</file>

<file path=xl/pivotTables/pivotTable4.xml><?xml version="1.0" encoding="utf-8"?>
<pivotTableDefinition xmlns="http://schemas.openxmlformats.org/spreadsheetml/2006/main" name="Trimestre" cacheId="3" dataCaption="" compact="0" compactData="0">
  <location ref="D7:E12" firstHeaderRow="0" firstDataRow="1" firstDataCol="0"/>
  <pivotFields>
    <pivotField name="ESTADO 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dataFields>
    <dataField name="SUM of TOTAL" fld="1" baseField="0"/>
  </dataFields>
</pivotTableDefinition>
</file>

<file path=xl/pivotTables/pivotTable5.xml><?xml version="1.0" encoding="utf-8"?>
<pivotTableDefinition xmlns="http://schemas.openxmlformats.org/spreadsheetml/2006/main" name="Hoja 5" cacheId="4" dataCaption="" compact="0" compactData="0">
  <location ref="A20:B25" firstHeaderRow="0" firstDataRow="1" firstDataCol="0"/>
  <pivotFields>
    <pivotField name="ESTADO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SUM de 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>
    <field x="0"/>
  </rowFields>
  <dataFields>
    <dataField name="SUM of SUM de TOTAL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5.63"/>
    <col customWidth="1" min="3" max="3" width="25.38"/>
    <col customWidth="1" min="4" max="4" width="16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3">
        <v>2000000.0</v>
      </c>
      <c r="D3" s="3">
        <f t="shared" ref="D3:D11" si="1">C3*19%</f>
        <v>380000</v>
      </c>
      <c r="E3" s="4">
        <f t="shared" ref="E3:E11" si="2">SUM(C3:D3)</f>
        <v>2380000</v>
      </c>
    </row>
    <row r="4">
      <c r="A4" s="2" t="s">
        <v>7</v>
      </c>
      <c r="B4" s="2" t="s">
        <v>8</v>
      </c>
      <c r="C4" s="3">
        <v>6540000.0</v>
      </c>
      <c r="D4" s="3">
        <f t="shared" si="1"/>
        <v>1242600</v>
      </c>
      <c r="E4" s="4">
        <f t="shared" si="2"/>
        <v>7782600</v>
      </c>
    </row>
    <row r="5">
      <c r="A5" s="2" t="s">
        <v>9</v>
      </c>
      <c r="B5" s="2" t="s">
        <v>8</v>
      </c>
      <c r="C5" s="3">
        <v>2310000.0</v>
      </c>
      <c r="D5" s="3">
        <f t="shared" si="1"/>
        <v>438900</v>
      </c>
      <c r="E5" s="4">
        <f t="shared" si="2"/>
        <v>2748900</v>
      </c>
    </row>
    <row r="6">
      <c r="A6" s="2" t="s">
        <v>10</v>
      </c>
      <c r="B6" s="2" t="s">
        <v>6</v>
      </c>
      <c r="C6" s="3">
        <v>2.685E7</v>
      </c>
      <c r="D6" s="3">
        <f t="shared" si="1"/>
        <v>5101500</v>
      </c>
      <c r="E6" s="4">
        <f t="shared" si="2"/>
        <v>31951500</v>
      </c>
    </row>
    <row r="7">
      <c r="A7" s="2" t="s">
        <v>11</v>
      </c>
      <c r="B7" s="2" t="s">
        <v>8</v>
      </c>
      <c r="C7" s="3">
        <v>1.626E7</v>
      </c>
      <c r="D7" s="3">
        <f t="shared" si="1"/>
        <v>3089400</v>
      </c>
      <c r="E7" s="4">
        <f t="shared" si="2"/>
        <v>19349400</v>
      </c>
    </row>
    <row r="8">
      <c r="A8" s="2" t="s">
        <v>12</v>
      </c>
      <c r="B8" s="2" t="s">
        <v>13</v>
      </c>
      <c r="C8" s="3">
        <v>5030000.0</v>
      </c>
      <c r="D8" s="3">
        <f t="shared" si="1"/>
        <v>955700</v>
      </c>
      <c r="E8" s="4">
        <f t="shared" si="2"/>
        <v>5985700</v>
      </c>
    </row>
    <row r="9">
      <c r="A9" s="2" t="s">
        <v>14</v>
      </c>
      <c r="B9" s="2" t="s">
        <v>15</v>
      </c>
      <c r="C9" s="3">
        <v>8190000.0</v>
      </c>
      <c r="D9" s="3">
        <f t="shared" si="1"/>
        <v>1556100</v>
      </c>
      <c r="E9" s="4">
        <f t="shared" si="2"/>
        <v>9746100</v>
      </c>
    </row>
    <row r="10">
      <c r="A10" s="2" t="s">
        <v>16</v>
      </c>
      <c r="B10" s="2" t="s">
        <v>15</v>
      </c>
      <c r="C10" s="3">
        <v>1300000.0</v>
      </c>
      <c r="D10" s="3">
        <f t="shared" si="1"/>
        <v>247000</v>
      </c>
      <c r="E10" s="4">
        <f t="shared" si="2"/>
        <v>1547000</v>
      </c>
    </row>
    <row r="11">
      <c r="A11" s="2" t="s">
        <v>17</v>
      </c>
      <c r="B11" s="2" t="s">
        <v>13</v>
      </c>
      <c r="C11" s="3">
        <v>1.171E7</v>
      </c>
      <c r="D11" s="3">
        <f t="shared" si="1"/>
        <v>2224900</v>
      </c>
      <c r="E11" s="4">
        <f t="shared" si="2"/>
        <v>13934900</v>
      </c>
    </row>
    <row r="14"/>
    <row r="15"/>
    <row r="16"/>
    <row r="17"/>
    <row r="18"/>
    <row r="19"/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27.38"/>
    <col customWidth="1" min="3" max="3" width="18.38"/>
    <col customWidth="1" min="4" max="4" width="13.75"/>
  </cols>
  <sheetData>
    <row r="2">
      <c r="A2" s="8" t="s">
        <v>0</v>
      </c>
      <c r="B2" s="8" t="s">
        <v>1</v>
      </c>
      <c r="C2" s="8" t="s">
        <v>2</v>
      </c>
      <c r="D2" s="8" t="s">
        <v>20</v>
      </c>
      <c r="E2" s="8" t="s">
        <v>4</v>
      </c>
    </row>
    <row r="3">
      <c r="A3" s="2" t="s">
        <v>21</v>
      </c>
      <c r="B3" s="2" t="s">
        <v>8</v>
      </c>
      <c r="C3" s="9">
        <v>9516000.0</v>
      </c>
      <c r="D3" s="10">
        <f t="shared" ref="D3:D21" si="1">C3*19%</f>
        <v>1808040</v>
      </c>
      <c r="E3" s="4">
        <f t="shared" ref="E3:E21" si="2">SUM(C3:D3)</f>
        <v>11324040</v>
      </c>
    </row>
    <row r="4">
      <c r="A4" s="2" t="s">
        <v>22</v>
      </c>
      <c r="B4" s="2" t="s">
        <v>8</v>
      </c>
      <c r="C4" s="9">
        <v>800000.0</v>
      </c>
      <c r="D4" s="10">
        <f t="shared" si="1"/>
        <v>152000</v>
      </c>
      <c r="E4" s="4">
        <f t="shared" si="2"/>
        <v>952000</v>
      </c>
    </row>
    <row r="5">
      <c r="A5" s="2" t="s">
        <v>23</v>
      </c>
      <c r="B5" s="2" t="s">
        <v>8</v>
      </c>
      <c r="C5" s="9">
        <v>1.3E7</v>
      </c>
      <c r="D5" s="10">
        <f t="shared" si="1"/>
        <v>2470000</v>
      </c>
      <c r="E5" s="4">
        <f t="shared" si="2"/>
        <v>15470000</v>
      </c>
    </row>
    <row r="6">
      <c r="A6" s="2" t="s">
        <v>24</v>
      </c>
      <c r="B6" s="2" t="s">
        <v>8</v>
      </c>
      <c r="C6" s="9">
        <v>1.4E7</v>
      </c>
      <c r="D6" s="10">
        <f t="shared" si="1"/>
        <v>2660000</v>
      </c>
      <c r="E6" s="4">
        <f t="shared" si="2"/>
        <v>16660000</v>
      </c>
    </row>
    <row r="7">
      <c r="A7" s="2" t="s">
        <v>25</v>
      </c>
      <c r="B7" s="2" t="s">
        <v>6</v>
      </c>
      <c r="C7" s="9">
        <v>800000.0</v>
      </c>
      <c r="D7" s="10">
        <f t="shared" si="1"/>
        <v>152000</v>
      </c>
      <c r="E7" s="4">
        <f t="shared" si="2"/>
        <v>952000</v>
      </c>
    </row>
    <row r="8">
      <c r="A8" s="2" t="s">
        <v>26</v>
      </c>
      <c r="B8" s="2" t="s">
        <v>8</v>
      </c>
      <c r="C8" s="9">
        <v>800000.0</v>
      </c>
      <c r="D8" s="10">
        <f t="shared" si="1"/>
        <v>152000</v>
      </c>
      <c r="E8" s="4">
        <f t="shared" si="2"/>
        <v>952000</v>
      </c>
    </row>
    <row r="9">
      <c r="A9" s="2" t="s">
        <v>27</v>
      </c>
      <c r="B9" s="2" t="s">
        <v>8</v>
      </c>
      <c r="C9" s="9">
        <v>900000.0</v>
      </c>
      <c r="D9" s="10">
        <f t="shared" si="1"/>
        <v>171000</v>
      </c>
      <c r="E9" s="4">
        <f t="shared" si="2"/>
        <v>1071000</v>
      </c>
    </row>
    <row r="10">
      <c r="A10" s="2" t="s">
        <v>28</v>
      </c>
      <c r="B10" s="2" t="s">
        <v>8</v>
      </c>
      <c r="C10" s="9">
        <v>7566000.0</v>
      </c>
      <c r="D10" s="10">
        <f t="shared" si="1"/>
        <v>1437540</v>
      </c>
      <c r="E10" s="4">
        <f t="shared" si="2"/>
        <v>9003540</v>
      </c>
    </row>
    <row r="11">
      <c r="A11" s="2" t="s">
        <v>29</v>
      </c>
      <c r="B11" s="2" t="s">
        <v>6</v>
      </c>
      <c r="C11" s="9">
        <v>2.3144E7</v>
      </c>
      <c r="D11" s="10">
        <f t="shared" si="1"/>
        <v>4397360</v>
      </c>
      <c r="E11" s="4">
        <f t="shared" si="2"/>
        <v>27541360</v>
      </c>
    </row>
    <row r="12">
      <c r="A12" s="2" t="s">
        <v>30</v>
      </c>
      <c r="B12" s="2" t="s">
        <v>8</v>
      </c>
      <c r="C12" s="9">
        <v>2.359E7</v>
      </c>
      <c r="D12" s="10">
        <f t="shared" si="1"/>
        <v>4482100</v>
      </c>
      <c r="E12" s="4">
        <f t="shared" si="2"/>
        <v>28072100</v>
      </c>
    </row>
    <row r="13">
      <c r="A13" s="2" t="s">
        <v>31</v>
      </c>
      <c r="B13" s="2" t="s">
        <v>8</v>
      </c>
      <c r="C13" s="9">
        <v>2.5088E7</v>
      </c>
      <c r="D13" s="10">
        <f t="shared" si="1"/>
        <v>4766720</v>
      </c>
      <c r="E13" s="4">
        <f t="shared" si="2"/>
        <v>29854720</v>
      </c>
    </row>
    <row r="14">
      <c r="A14" s="2" t="s">
        <v>32</v>
      </c>
      <c r="B14" s="2" t="s">
        <v>8</v>
      </c>
      <c r="C14" s="9">
        <v>5000000.0</v>
      </c>
      <c r="D14" s="10">
        <f t="shared" si="1"/>
        <v>950000</v>
      </c>
      <c r="E14" s="4">
        <f t="shared" si="2"/>
        <v>5950000</v>
      </c>
    </row>
    <row r="15">
      <c r="A15" s="2" t="s">
        <v>33</v>
      </c>
      <c r="B15" s="2" t="s">
        <v>8</v>
      </c>
      <c r="C15" s="9">
        <v>7142856.0</v>
      </c>
      <c r="D15" s="10">
        <f t="shared" si="1"/>
        <v>1357142.64</v>
      </c>
      <c r="E15" s="4">
        <f t="shared" si="2"/>
        <v>8499998.64</v>
      </c>
    </row>
    <row r="16">
      <c r="A16" s="2" t="s">
        <v>34</v>
      </c>
      <c r="B16" s="2" t="s">
        <v>6</v>
      </c>
      <c r="C16" s="9">
        <v>5700000.0</v>
      </c>
      <c r="D16" s="10">
        <f t="shared" si="1"/>
        <v>1083000</v>
      </c>
      <c r="E16" s="4">
        <f t="shared" si="2"/>
        <v>6783000</v>
      </c>
    </row>
    <row r="17">
      <c r="A17" s="2" t="s">
        <v>35</v>
      </c>
      <c r="B17" s="2" t="s">
        <v>15</v>
      </c>
      <c r="C17" s="9">
        <v>1.26E7</v>
      </c>
      <c r="D17" s="10">
        <f t="shared" si="1"/>
        <v>2394000</v>
      </c>
      <c r="E17" s="4">
        <f t="shared" si="2"/>
        <v>14994000</v>
      </c>
    </row>
    <row r="18">
      <c r="A18" s="2" t="s">
        <v>36</v>
      </c>
      <c r="B18" s="2" t="s">
        <v>15</v>
      </c>
      <c r="C18" s="9">
        <v>800000.0</v>
      </c>
      <c r="D18" s="10">
        <f t="shared" si="1"/>
        <v>152000</v>
      </c>
      <c r="E18" s="4">
        <f t="shared" si="2"/>
        <v>952000</v>
      </c>
    </row>
    <row r="19">
      <c r="A19" s="2" t="s">
        <v>37</v>
      </c>
      <c r="B19" s="2" t="s">
        <v>6</v>
      </c>
      <c r="C19" s="9">
        <v>4159664.0</v>
      </c>
      <c r="D19" s="10">
        <f t="shared" si="1"/>
        <v>790336.16</v>
      </c>
      <c r="E19" s="4">
        <f t="shared" si="2"/>
        <v>4950000.16</v>
      </c>
    </row>
    <row r="20">
      <c r="A20" s="2" t="s">
        <v>38</v>
      </c>
      <c r="B20" s="2" t="s">
        <v>13</v>
      </c>
      <c r="C20" s="9">
        <v>800000.0</v>
      </c>
      <c r="D20" s="10">
        <f t="shared" si="1"/>
        <v>152000</v>
      </c>
      <c r="E20" s="4">
        <f t="shared" si="2"/>
        <v>952000</v>
      </c>
    </row>
    <row r="21">
      <c r="A21" s="2" t="s">
        <v>39</v>
      </c>
      <c r="B21" s="2" t="s">
        <v>13</v>
      </c>
      <c r="C21" s="9">
        <v>5060000.0</v>
      </c>
      <c r="D21" s="10">
        <f t="shared" si="1"/>
        <v>961400</v>
      </c>
      <c r="E21" s="4">
        <f t="shared" si="2"/>
        <v>6021400</v>
      </c>
    </row>
    <row r="24"/>
    <row r="25"/>
    <row r="26"/>
    <row r="27"/>
    <row r="28"/>
    <row r="29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25.75"/>
    <col customWidth="1" min="3" max="3" width="18.75"/>
    <col customWidth="1" min="4" max="4" width="14.13"/>
  </cols>
  <sheetData>
    <row r="2">
      <c r="A2" s="8" t="s">
        <v>0</v>
      </c>
      <c r="B2" s="8" t="s">
        <v>1</v>
      </c>
      <c r="C2" s="8" t="s">
        <v>2</v>
      </c>
      <c r="D2" s="8" t="s">
        <v>20</v>
      </c>
      <c r="E2" s="8" t="s">
        <v>4</v>
      </c>
    </row>
    <row r="3">
      <c r="A3" s="2" t="s">
        <v>40</v>
      </c>
      <c r="B3" s="2" t="s">
        <v>15</v>
      </c>
      <c r="C3" s="9">
        <v>7000000.0</v>
      </c>
      <c r="D3" s="10">
        <f t="shared" ref="D3:D21" si="1">C3*19%</f>
        <v>1330000</v>
      </c>
      <c r="E3" s="4">
        <f t="shared" ref="E3:E21" si="2">SUM(C3:D3)</f>
        <v>8330000</v>
      </c>
    </row>
    <row r="4">
      <c r="A4" s="2" t="s">
        <v>41</v>
      </c>
      <c r="B4" s="2" t="s">
        <v>8</v>
      </c>
      <c r="C4" s="9">
        <v>6680000.0</v>
      </c>
      <c r="D4" s="10">
        <f t="shared" si="1"/>
        <v>1269200</v>
      </c>
      <c r="E4" s="4">
        <f t="shared" si="2"/>
        <v>7949200</v>
      </c>
    </row>
    <row r="5">
      <c r="A5" s="2" t="s">
        <v>42</v>
      </c>
      <c r="B5" s="2" t="s">
        <v>8</v>
      </c>
      <c r="C5" s="9">
        <v>3796000.0</v>
      </c>
      <c r="D5" s="10">
        <f t="shared" si="1"/>
        <v>721240</v>
      </c>
      <c r="E5" s="4">
        <f t="shared" si="2"/>
        <v>4517240</v>
      </c>
    </row>
    <row r="6">
      <c r="A6" s="11" t="s">
        <v>43</v>
      </c>
      <c r="B6" s="2" t="s">
        <v>8</v>
      </c>
      <c r="C6" s="9">
        <v>1730000.0</v>
      </c>
      <c r="D6" s="10">
        <f t="shared" si="1"/>
        <v>328700</v>
      </c>
      <c r="E6" s="4">
        <f t="shared" si="2"/>
        <v>2058700</v>
      </c>
    </row>
    <row r="7">
      <c r="A7" s="12" t="s">
        <v>44</v>
      </c>
      <c r="B7" s="2" t="s">
        <v>15</v>
      </c>
      <c r="C7" s="9">
        <v>5000000.0</v>
      </c>
      <c r="D7" s="10">
        <f t="shared" si="1"/>
        <v>950000</v>
      </c>
      <c r="E7" s="4">
        <f t="shared" si="2"/>
        <v>5950000</v>
      </c>
    </row>
    <row r="8">
      <c r="A8" s="12" t="s">
        <v>45</v>
      </c>
      <c r="B8" s="2" t="s">
        <v>8</v>
      </c>
      <c r="C8" s="9">
        <v>1.47E7</v>
      </c>
      <c r="D8" s="10">
        <f t="shared" si="1"/>
        <v>2793000</v>
      </c>
      <c r="E8" s="4">
        <f t="shared" si="2"/>
        <v>17493000</v>
      </c>
    </row>
    <row r="9">
      <c r="A9" s="12" t="s">
        <v>46</v>
      </c>
      <c r="B9" s="2" t="s">
        <v>8</v>
      </c>
      <c r="C9" s="9">
        <v>9600000.0</v>
      </c>
      <c r="D9" s="10">
        <f t="shared" si="1"/>
        <v>1824000</v>
      </c>
      <c r="E9" s="4">
        <f t="shared" si="2"/>
        <v>11424000</v>
      </c>
    </row>
    <row r="10">
      <c r="A10" s="12" t="s">
        <v>47</v>
      </c>
      <c r="B10" s="2" t="s">
        <v>8</v>
      </c>
      <c r="C10" s="9">
        <v>3000000.0</v>
      </c>
      <c r="D10" s="10">
        <f t="shared" si="1"/>
        <v>570000</v>
      </c>
      <c r="E10" s="4">
        <f t="shared" si="2"/>
        <v>3570000</v>
      </c>
    </row>
    <row r="11">
      <c r="A11" s="12" t="s">
        <v>48</v>
      </c>
      <c r="B11" s="2" t="s">
        <v>8</v>
      </c>
      <c r="C11" s="9">
        <v>1.1892E7</v>
      </c>
      <c r="D11" s="10">
        <f t="shared" si="1"/>
        <v>2259480</v>
      </c>
      <c r="E11" s="4">
        <f t="shared" si="2"/>
        <v>14151480</v>
      </c>
    </row>
    <row r="12">
      <c r="A12" s="12" t="s">
        <v>49</v>
      </c>
      <c r="B12" s="2" t="s">
        <v>15</v>
      </c>
      <c r="C12" s="9">
        <v>900000.0</v>
      </c>
      <c r="D12" s="10">
        <f t="shared" si="1"/>
        <v>171000</v>
      </c>
      <c r="E12" s="4">
        <f t="shared" si="2"/>
        <v>1071000</v>
      </c>
    </row>
    <row r="13">
      <c r="A13" s="12" t="s">
        <v>50</v>
      </c>
      <c r="B13" s="2" t="s">
        <v>15</v>
      </c>
      <c r="C13" s="9">
        <v>2.2689076E7</v>
      </c>
      <c r="D13" s="10">
        <f t="shared" si="1"/>
        <v>4310924.44</v>
      </c>
      <c r="E13" s="4">
        <f t="shared" si="2"/>
        <v>27000000.44</v>
      </c>
    </row>
    <row r="14">
      <c r="A14" s="12" t="s">
        <v>51</v>
      </c>
      <c r="B14" s="2" t="s">
        <v>8</v>
      </c>
      <c r="C14" s="9">
        <v>2.2689076E7</v>
      </c>
      <c r="D14" s="10">
        <f t="shared" si="1"/>
        <v>4310924.44</v>
      </c>
      <c r="E14" s="4">
        <f t="shared" si="2"/>
        <v>27000000.44</v>
      </c>
    </row>
    <row r="15">
      <c r="A15" s="12" t="s">
        <v>52</v>
      </c>
      <c r="B15" s="2" t="s">
        <v>6</v>
      </c>
      <c r="C15" s="9">
        <v>1.1344538E7</v>
      </c>
      <c r="D15" s="10">
        <f t="shared" si="1"/>
        <v>2155462.22</v>
      </c>
      <c r="E15" s="4">
        <f t="shared" si="2"/>
        <v>13500000.22</v>
      </c>
    </row>
    <row r="16">
      <c r="A16" s="12" t="s">
        <v>53</v>
      </c>
      <c r="B16" s="2" t="s">
        <v>8</v>
      </c>
      <c r="C16" s="9">
        <v>5450000.0</v>
      </c>
      <c r="D16" s="10">
        <f t="shared" si="1"/>
        <v>1035500</v>
      </c>
      <c r="E16" s="4">
        <f t="shared" si="2"/>
        <v>6485500</v>
      </c>
    </row>
    <row r="17">
      <c r="A17" s="12" t="s">
        <v>54</v>
      </c>
      <c r="B17" s="2" t="s">
        <v>8</v>
      </c>
      <c r="C17" s="9">
        <v>4610000.0</v>
      </c>
      <c r="D17" s="10">
        <f t="shared" si="1"/>
        <v>875900</v>
      </c>
      <c r="E17" s="4">
        <f t="shared" si="2"/>
        <v>5485900</v>
      </c>
    </row>
    <row r="18">
      <c r="A18" s="12" t="s">
        <v>55</v>
      </c>
      <c r="B18" s="2" t="s">
        <v>13</v>
      </c>
      <c r="C18" s="9">
        <v>8900000.0</v>
      </c>
      <c r="D18" s="10">
        <f t="shared" si="1"/>
        <v>1691000</v>
      </c>
      <c r="E18" s="4">
        <f t="shared" si="2"/>
        <v>10591000</v>
      </c>
    </row>
    <row r="19">
      <c r="A19" s="12" t="s">
        <v>56</v>
      </c>
      <c r="B19" s="2" t="s">
        <v>8</v>
      </c>
      <c r="C19" s="9">
        <v>2165000.0</v>
      </c>
      <c r="D19" s="10">
        <f t="shared" si="1"/>
        <v>411350</v>
      </c>
      <c r="E19" s="4">
        <f t="shared" si="2"/>
        <v>2576350</v>
      </c>
    </row>
    <row r="20">
      <c r="A20" s="2" t="s">
        <v>57</v>
      </c>
      <c r="B20" s="2" t="s">
        <v>13</v>
      </c>
      <c r="C20" s="9">
        <v>600000.0</v>
      </c>
      <c r="D20" s="10">
        <f t="shared" si="1"/>
        <v>114000</v>
      </c>
      <c r="E20" s="4">
        <f t="shared" si="2"/>
        <v>714000</v>
      </c>
    </row>
    <row r="21">
      <c r="A21" s="2" t="s">
        <v>26</v>
      </c>
      <c r="B21" s="2" t="s">
        <v>13</v>
      </c>
      <c r="C21" s="9">
        <v>800000.0</v>
      </c>
      <c r="D21" s="10">
        <f t="shared" si="1"/>
        <v>152000</v>
      </c>
      <c r="E21" s="4">
        <f t="shared" si="2"/>
        <v>952000</v>
      </c>
    </row>
    <row r="24"/>
    <row r="25"/>
    <row r="26"/>
    <row r="27"/>
    <row r="28"/>
    <row r="2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21.38"/>
    <col customWidth="1" min="5" max="5" width="12.75"/>
  </cols>
  <sheetData>
    <row r="2">
      <c r="A2" s="13" t="s">
        <v>58</v>
      </c>
      <c r="B2" s="13" t="s">
        <v>4</v>
      </c>
    </row>
    <row r="3">
      <c r="A3" s="6" t="s">
        <v>8</v>
      </c>
      <c r="B3" s="7">
        <v>2.98809E7</v>
      </c>
    </row>
    <row r="4">
      <c r="A4" s="6" t="s">
        <v>15</v>
      </c>
      <c r="B4" s="7">
        <v>1.12931E7</v>
      </c>
    </row>
    <row r="5">
      <c r="A5" s="6" t="s">
        <v>13</v>
      </c>
      <c r="B5" s="7">
        <v>1.99206E7</v>
      </c>
    </row>
    <row r="6">
      <c r="A6" s="6" t="s">
        <v>6</v>
      </c>
      <c r="B6" s="7">
        <v>3.43315E7</v>
      </c>
    </row>
    <row r="7">
      <c r="A7" s="6" t="s">
        <v>8</v>
      </c>
      <c r="B7" s="7">
        <v>1.2780939983E8</v>
      </c>
    </row>
    <row r="8">
      <c r="A8" s="6" t="s">
        <v>15</v>
      </c>
      <c r="B8" s="7">
        <v>1.5946E7</v>
      </c>
    </row>
    <row r="9">
      <c r="A9" s="6" t="s">
        <v>13</v>
      </c>
      <c r="B9" s="7">
        <v>6973400.0</v>
      </c>
    </row>
    <row r="10">
      <c r="A10" s="6" t="s">
        <v>6</v>
      </c>
      <c r="B10" s="7">
        <v>4.022636016E7</v>
      </c>
    </row>
    <row r="11">
      <c r="A11" s="6" t="s">
        <v>8</v>
      </c>
      <c r="B11" s="7">
        <v>1.0271137044E8</v>
      </c>
    </row>
    <row r="12">
      <c r="A12" s="6" t="s">
        <v>15</v>
      </c>
      <c r="B12" s="7">
        <v>4.235100044E7</v>
      </c>
    </row>
    <row r="13">
      <c r="A13" s="6" t="s">
        <v>13</v>
      </c>
      <c r="B13" s="7">
        <v>1.2257E7</v>
      </c>
    </row>
    <row r="14">
      <c r="A14" s="6" t="s">
        <v>6</v>
      </c>
      <c r="B14" s="7">
        <v>1.350000022E7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6" t="s">
        <v>1</v>
      </c>
      <c r="B2" s="6" t="s">
        <v>18</v>
      </c>
    </row>
    <row r="3">
      <c r="A3" s="6" t="s">
        <v>8</v>
      </c>
      <c r="B3" s="7">
        <v>2.98809E7</v>
      </c>
    </row>
    <row r="4">
      <c r="A4" s="6" t="s">
        <v>15</v>
      </c>
      <c r="B4" s="7">
        <v>1.12931E7</v>
      </c>
    </row>
    <row r="5">
      <c r="A5" s="6" t="s">
        <v>13</v>
      </c>
      <c r="B5" s="7">
        <v>1.99206E7</v>
      </c>
    </row>
    <row r="6">
      <c r="A6" s="6" t="s">
        <v>6</v>
      </c>
      <c r="B6" s="7">
        <v>3.43315E7</v>
      </c>
    </row>
    <row r="7">
      <c r="A7" s="6" t="s">
        <v>8</v>
      </c>
      <c r="B7" s="7">
        <v>1.2780939864E8</v>
      </c>
    </row>
    <row r="8">
      <c r="A8" s="6" t="s">
        <v>15</v>
      </c>
      <c r="B8" s="7">
        <v>1.5946E7</v>
      </c>
    </row>
    <row r="9">
      <c r="A9" s="6" t="s">
        <v>13</v>
      </c>
      <c r="B9" s="7">
        <v>6973400.0</v>
      </c>
    </row>
    <row r="10">
      <c r="A10" s="6" t="s">
        <v>6</v>
      </c>
      <c r="B10" s="7">
        <v>4.022636016E7</v>
      </c>
    </row>
    <row r="11">
      <c r="A11" s="6" t="s">
        <v>8</v>
      </c>
      <c r="B11" s="7">
        <v>1.0271137044E8</v>
      </c>
    </row>
    <row r="12">
      <c r="A12" s="6" t="s">
        <v>15</v>
      </c>
      <c r="B12" s="7">
        <v>4.235100044E7</v>
      </c>
    </row>
    <row r="13">
      <c r="A13" s="6" t="s">
        <v>13</v>
      </c>
      <c r="B13" s="7">
        <v>1.2257E7</v>
      </c>
    </row>
    <row r="14">
      <c r="A14" s="6" t="s">
        <v>6</v>
      </c>
      <c r="B14" s="7">
        <v>1.350000022E7</v>
      </c>
    </row>
    <row r="20"/>
    <row r="21"/>
    <row r="22"/>
    <row r="23"/>
    <row r="24"/>
    <row r="25"/>
  </sheetData>
  <drawing r:id="rId2"/>
</worksheet>
</file>