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7955FD65-E9BD-433C-AB7D-3D827D3AB9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<sst xmlns="http://schemas.openxmlformats.org/spreadsheetml/2006/main" count="8" uniqueCount="8">
  <si>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seção</t>
  </si>
  <si>
    <t>delta_x</t>
  </si>
  <si>
    <t>w_f</t>
  </si>
  <si>
    <t>a0w + if</t>
  </si>
  <si>
    <t>delta_x2</t>
  </si>
  <si>
    <t>w_f2</t>
  </si>
  <si>
    <t>x</t>
  </si>
  <si>
    <t>escoamento por 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</si>
</sst>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J33" sqref="A1:J33"/>
    </sheetView>
  </sheetViews>
  <sheetFormatPr defaultRowHeight="15"/>
  <cols>
    <col min="1" max="1" width="6.140625" bestFit="1" customWidth="1"/>
    <col min="2" max="3" width="8.140625" bestFit="1" customWidth="1"/>
    <col min="4" max="4" width="8" bestFit="1" customWidth="1"/>
    <col min="5" max="5" width="8.140625" bestFit="1" customWidth="1"/>
    <col min="6" max="6" width="6.140625" bestFit="1" customWidth="1"/>
    <col min="7" max="7" width="8.140625" bestFit="1" customWidth="1"/>
    <col min="8" max="8" width="22.28515625" bestFit="1" customWidth="1"/>
    <col min="9" max="9" width="8.85546875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/>
      <c r="J1" s="1"/>
    </row>
    <row r="2" spans="1:10">
      <c r="A2" s="5">
        <v>1</v>
      </c>
      <c r="B2" s="5">
        <v>3.2030000000000003E-2</v>
      </c>
      <c r="C2" s="5">
        <v>9.2999999999999999E-2</v>
      </c>
      <c r="D2" s="5">
        <f>5+29</f>
        <v>34</v>
      </c>
      <c r="E2" s="5">
        <v>0.15620999999999999</v>
      </c>
      <c r="F2" s="5">
        <v>1.2E-2</v>
      </c>
      <c r="G2" s="5">
        <v>0.23432</v>
      </c>
      <c r="H2" s="5">
        <v>1.4</v>
      </c>
      <c r="I2" s="1"/>
      <c r="J2" s="1"/>
    </row>
    <row r="3" spans="1:10">
      <c r="A3" s="5">
        <v>2</v>
      </c>
      <c r="B3" s="5">
        <v>1.797E-2</v>
      </c>
      <c r="C3" s="5">
        <v>0.12482</v>
      </c>
      <c r="D3" s="5">
        <f>5+29</f>
        <v>34</v>
      </c>
      <c r="E3" s="5">
        <v>0.15620999999999999</v>
      </c>
      <c r="F3" s="5">
        <v>1.2E-2</v>
      </c>
      <c r="G3" s="5">
        <v>0.15620999999999999</v>
      </c>
      <c r="H3" s="5">
        <v>1.6</v>
      </c>
      <c r="I3" s="1"/>
      <c r="J3" s="1"/>
    </row>
    <row r="4" spans="1:10">
      <c r="A4" s="5">
        <v>3</v>
      </c>
      <c r="B4" s="5">
        <v>6.1100000000000002E-2</v>
      </c>
      <c r="C4" s="5">
        <v>0.13072</v>
      </c>
      <c r="D4" s="5">
        <f>5-7</f>
        <v>-2</v>
      </c>
      <c r="E4" s="5">
        <v>0.10491</v>
      </c>
      <c r="F4" s="5">
        <v>1.6E-2</v>
      </c>
      <c r="G4" s="5">
        <v>5.246E-2</v>
      </c>
      <c r="H4" s="5">
        <v>5.8799999999999998E-2</v>
      </c>
      <c r="I4" s="1"/>
      <c r="J4" s="1"/>
    </row>
    <row r="5" spans="1:10">
      <c r="A5" s="5">
        <v>4</v>
      </c>
      <c r="B5" s="5">
        <v>2.605E-2</v>
      </c>
      <c r="C5" s="5">
        <v>0.10204000000000001</v>
      </c>
      <c r="D5" s="5">
        <f>5-5</f>
        <v>0</v>
      </c>
      <c r="E5" s="5">
        <v>0.10491</v>
      </c>
      <c r="F5" s="5">
        <v>1.6E-2</v>
      </c>
      <c r="G5" s="5">
        <v>0.15737000000000001</v>
      </c>
      <c r="H5" s="5">
        <v>0.17649999999999999</v>
      </c>
      <c r="I5" s="1"/>
      <c r="J5" s="1"/>
    </row>
    <row r="6" spans="1:10">
      <c r="A6" s="5">
        <v>5</v>
      </c>
      <c r="B6" s="5">
        <v>2.163E-2</v>
      </c>
      <c r="C6" s="5">
        <v>8.8709999999999997E-2</v>
      </c>
      <c r="D6" s="5">
        <f>5-5</f>
        <v>0</v>
      </c>
      <c r="E6" s="5">
        <v>0.10491</v>
      </c>
      <c r="F6" s="5">
        <v>1.6E-2</v>
      </c>
      <c r="G6" s="5">
        <v>0.26229000000000002</v>
      </c>
      <c r="H6" s="5">
        <v>0.29420000000000002</v>
      </c>
      <c r="I6" s="1"/>
      <c r="J6" s="1"/>
    </row>
    <row r="7" spans="1:10">
      <c r="A7" s="5">
        <v>6</v>
      </c>
      <c r="B7" s="5">
        <v>3.9550000000000002E-2</v>
      </c>
      <c r="C7" s="5">
        <v>7.7600000000000002E-2</v>
      </c>
      <c r="D7" s="5">
        <f>5+0</f>
        <v>5</v>
      </c>
      <c r="E7" s="5">
        <v>0.10491</v>
      </c>
      <c r="F7" s="5">
        <v>1.6E-2</v>
      </c>
      <c r="G7" s="5">
        <v>0.36720000000000003</v>
      </c>
      <c r="H7" s="5">
        <v>0.4118</v>
      </c>
      <c r="I7" s="1"/>
      <c r="J7" s="1"/>
    </row>
    <row r="8" spans="1:10">
      <c r="A8" s="5">
        <v>7</v>
      </c>
      <c r="B8" s="5">
        <v>4.9939999999999998E-2</v>
      </c>
      <c r="C8" s="5">
        <v>7.1830000000000005E-2</v>
      </c>
      <c r="D8" s="5">
        <f>5+2</f>
        <v>7</v>
      </c>
      <c r="E8" s="5"/>
      <c r="F8" s="5"/>
      <c r="G8" s="5"/>
      <c r="H8" s="5"/>
      <c r="I8" s="1"/>
      <c r="J8" s="1"/>
    </row>
    <row r="9" spans="1:10">
      <c r="A9" s="5">
        <v>8</v>
      </c>
      <c r="B9" s="5">
        <v>5.0049999999999997E-2</v>
      </c>
      <c r="C9" s="5">
        <v>6.9470000000000004E-2</v>
      </c>
      <c r="D9" s="5">
        <f>5+0</f>
        <v>5</v>
      </c>
      <c r="E9" s="5"/>
      <c r="F9" s="5"/>
      <c r="G9" s="5"/>
      <c r="H9" s="5"/>
      <c r="I9" s="1"/>
      <c r="J9" s="1"/>
    </row>
    <row r="10" spans="1:10">
      <c r="A10" s="5">
        <v>9</v>
      </c>
      <c r="B10" s="5">
        <v>3.8010000000000002E-2</v>
      </c>
      <c r="C10" s="5">
        <v>6.9089999999999999E-2</v>
      </c>
      <c r="D10" s="5">
        <f t="shared" ref="D10:D12" si="0">5+0</f>
        <v>5</v>
      </c>
      <c r="E10" s="5"/>
      <c r="F10" s="5"/>
      <c r="G10" s="5"/>
      <c r="H10" s="5"/>
      <c r="I10" s="1"/>
      <c r="J10" s="1"/>
    </row>
    <row r="11" spans="1:10">
      <c r="A11" s="5">
        <v>10</v>
      </c>
      <c r="B11" s="5">
        <v>3.8929999999999999E-2</v>
      </c>
      <c r="C11" s="5">
        <v>6.9019999999999998E-2</v>
      </c>
      <c r="D11" s="5">
        <f t="shared" si="0"/>
        <v>5</v>
      </c>
      <c r="E11" s="5"/>
      <c r="F11" s="5"/>
      <c r="G11" s="5"/>
      <c r="H11" s="5"/>
      <c r="I11" s="1"/>
      <c r="J11" s="1"/>
    </row>
    <row r="12" spans="1:10">
      <c r="A12" s="5">
        <v>11</v>
      </c>
      <c r="B12" s="5">
        <v>4.623E-2</v>
      </c>
      <c r="C12" s="5">
        <v>6.8229999999999999E-2</v>
      </c>
      <c r="D12" s="5">
        <f t="shared" si="0"/>
        <v>5</v>
      </c>
      <c r="E12" s="5"/>
      <c r="F12" s="5"/>
      <c r="G12" s="1"/>
      <c r="H12" s="1"/>
      <c r="I12" s="1"/>
      <c r="J12" s="1"/>
    </row>
    <row r="13" spans="1:10">
      <c r="A13" s="5">
        <v>12</v>
      </c>
      <c r="B13" s="5">
        <v>3.1699999999999999E-2</v>
      </c>
      <c r="C13" s="5">
        <v>6.5619999999999998E-2</v>
      </c>
      <c r="D13" s="5">
        <f>5-1</f>
        <v>4</v>
      </c>
      <c r="E13" s="5"/>
      <c r="F13" s="5"/>
      <c r="G13" s="1"/>
      <c r="H13" s="1"/>
      <c r="I13" s="1"/>
      <c r="J13" s="1"/>
    </row>
    <row r="14" spans="1:10">
      <c r="A14" s="5">
        <v>13</v>
      </c>
      <c r="B14" s="5">
        <v>1.491E-2</v>
      </c>
      <c r="C14" s="5">
        <v>6.7030000000000006E-2</v>
      </c>
      <c r="D14" s="5">
        <f>5-26</f>
        <v>-21</v>
      </c>
      <c r="E14" s="5"/>
      <c r="F14" s="5"/>
      <c r="G14" s="1"/>
      <c r="H14" s="1"/>
      <c r="I14" s="1"/>
      <c r="J14" s="1"/>
    </row>
    <row r="15" spans="1:10">
      <c r="A15" s="5">
        <v>14</v>
      </c>
      <c r="B15" s="5">
        <v>1.396E-2</v>
      </c>
      <c r="C15" s="5">
        <v>8.7099999999999997E-2</v>
      </c>
      <c r="D15" s="5">
        <f>5-20</f>
        <v>-15</v>
      </c>
      <c r="E15" s="5"/>
      <c r="F15" s="5"/>
      <c r="G15" s="1"/>
      <c r="H15" s="1"/>
      <c r="I15" s="1"/>
      <c r="J15" s="1"/>
    </row>
    <row r="16" spans="1:10">
      <c r="A16" s="5">
        <v>15</v>
      </c>
      <c r="B16" s="5">
        <v>2.8729999999999999E-2</v>
      </c>
      <c r="C16" s="5">
        <v>8.5419999999999996E-2</v>
      </c>
      <c r="D16" s="5">
        <f>5-13</f>
        <v>-8</v>
      </c>
      <c r="E16" s="5"/>
      <c r="F16" s="5"/>
      <c r="G16" s="1"/>
      <c r="H16" s="1"/>
      <c r="I16" s="1"/>
      <c r="J16" s="1"/>
    </row>
    <row r="17" spans="1:10">
      <c r="A17" s="5">
        <v>16</v>
      </c>
      <c r="B17" s="5">
        <v>0.11242000000000001</v>
      </c>
      <c r="C17" s="5">
        <v>6.0089999999999998E-2</v>
      </c>
      <c r="D17" s="5">
        <f>5-13</f>
        <v>-8</v>
      </c>
      <c r="E17" s="5"/>
      <c r="F17" s="5"/>
      <c r="G17" s="1"/>
      <c r="H17" s="1"/>
      <c r="I17" s="1"/>
      <c r="J17" s="1"/>
    </row>
    <row r="18" spans="1:10">
      <c r="A18" s="5">
        <v>17</v>
      </c>
      <c r="B18" s="5">
        <v>0.21204000000000001</v>
      </c>
      <c r="C18" s="5">
        <v>8.1500000000000003E-2</v>
      </c>
      <c r="D18" s="5">
        <f>5-14</f>
        <v>-9</v>
      </c>
      <c r="E18" s="5"/>
      <c r="F18" s="5"/>
      <c r="G18" s="1"/>
      <c r="H18" s="1"/>
      <c r="I18" s="1"/>
      <c r="J18" s="1"/>
    </row>
    <row r="19" spans="1:10">
      <c r="A19" s="5">
        <v>18</v>
      </c>
      <c r="B19" s="5">
        <v>0.19719999999999999</v>
      </c>
      <c r="C19" s="5">
        <v>6.8739999999999996E-2</v>
      </c>
      <c r="D19" s="5">
        <f>5-15</f>
        <v>-10</v>
      </c>
      <c r="E19" s="5"/>
      <c r="F19" s="5"/>
      <c r="G19" s="1"/>
      <c r="H19" s="1"/>
      <c r="I19" s="1"/>
      <c r="J19" s="1"/>
    </row>
    <row r="20" spans="1:10">
      <c r="A20" s="5">
        <v>19</v>
      </c>
      <c r="B20" s="5">
        <v>0.1888</v>
      </c>
      <c r="C20" s="5">
        <v>5.7750000000000003E-2</v>
      </c>
      <c r="D20" s="5">
        <f>5-15</f>
        <v>-10</v>
      </c>
      <c r="E20" s="5"/>
      <c r="F20" s="5"/>
      <c r="G20" s="1"/>
      <c r="H20" s="1"/>
      <c r="I20" s="1"/>
      <c r="J20" s="1"/>
    </row>
    <row r="21" spans="1:10">
      <c r="A21" s="5">
        <v>20</v>
      </c>
      <c r="B21" s="5">
        <v>4.3749999999999997E-2</v>
      </c>
      <c r="C21" s="5">
        <v>5.1139999999999998E-2</v>
      </c>
      <c r="D21" s="5">
        <f>5-14</f>
        <v>-9</v>
      </c>
      <c r="E21" s="5"/>
      <c r="F21" s="5"/>
      <c r="G21" s="1"/>
      <c r="H21" s="1"/>
      <c r="I21" s="1"/>
      <c r="J21" s="1"/>
    </row>
    <row r="22" spans="1:10">
      <c r="A22" s="5">
        <v>21</v>
      </c>
      <c r="B22" s="5">
        <v>3.4799999999999998E-2</v>
      </c>
      <c r="C22" s="5">
        <v>3.9289999999999999E-2</v>
      </c>
      <c r="D22" s="5">
        <f>5-4</f>
        <v>1</v>
      </c>
      <c r="E22" s="5"/>
      <c r="F22" s="5"/>
      <c r="G22" s="1"/>
      <c r="H22" s="1"/>
      <c r="I22" s="1"/>
      <c r="J22" s="1"/>
    </row>
    <row r="23" spans="1:10">
      <c r="A23" s="5">
        <v>22</v>
      </c>
      <c r="B23" s="5">
        <v>4.0410000000000001E-2</v>
      </c>
      <c r="C23" s="5">
        <v>2.5270000000000001E-2</v>
      </c>
      <c r="D23" s="5">
        <f>5-8</f>
        <v>-3</v>
      </c>
      <c r="E23" s="5"/>
      <c r="F23" s="5"/>
      <c r="G23" s="1"/>
      <c r="H23" s="1"/>
      <c r="I23" s="1"/>
      <c r="J23" s="1"/>
    </row>
    <row r="24" spans="1:10">
      <c r="A24" s="5">
        <v>23</v>
      </c>
      <c r="B24" s="5">
        <v>1.346E-2</v>
      </c>
      <c r="C24" s="5">
        <v>1.4370000000000001E-2</v>
      </c>
      <c r="D24" s="5">
        <f>5-11</f>
        <v>-6</v>
      </c>
      <c r="E24" s="5"/>
      <c r="F24" s="5"/>
      <c r="G24" s="1"/>
      <c r="H24" s="1"/>
      <c r="I24" s="1"/>
      <c r="J24" s="1"/>
    </row>
    <row r="25" spans="1:10">
      <c r="A25" s="5">
        <v>24</v>
      </c>
      <c r="B25" s="5"/>
      <c r="C25" s="5"/>
      <c r="D25" s="5"/>
      <c r="E25" s="5"/>
      <c r="F25" s="5"/>
      <c r="G25" s="1"/>
      <c r="H25" s="1"/>
      <c r="I25" s="1"/>
      <c r="J25" s="1"/>
    </row>
    <row r="26" spans="1:10">
      <c r="A26" s="5">
        <v>25</v>
      </c>
      <c r="B26" s="6"/>
      <c r="C26" s="6"/>
      <c r="D26" s="6"/>
      <c r="E26" s="6"/>
      <c r="F26" s="6"/>
      <c r="G26" s="1"/>
      <c r="H26" s="1"/>
      <c r="I26" s="1"/>
      <c r="J26" s="1"/>
    </row>
    <row r="27" spans="1:10">
      <c r="A27" s="5">
        <v>26</v>
      </c>
      <c r="B27" s="6"/>
      <c r="C27" s="6"/>
      <c r="D27" s="6"/>
      <c r="E27" s="6"/>
      <c r="F27" s="6"/>
      <c r="G27" s="1"/>
      <c r="H27" s="1"/>
      <c r="I27" s="1"/>
      <c r="J27" s="1"/>
    </row>
    <row r="28" spans="1:10">
      <c r="A28" s="5">
        <v>27</v>
      </c>
      <c r="B28" s="5"/>
      <c r="C28" s="6"/>
      <c r="D28" s="6"/>
      <c r="E28" s="5"/>
      <c r="F28" s="6"/>
      <c r="G28" s="1"/>
      <c r="H28" s="1"/>
      <c r="I28" s="1"/>
      <c r="J28" s="1"/>
    </row>
    <row r="29" spans="1:10">
      <c r="A29" s="5">
        <v>28</v>
      </c>
      <c r="B29" s="5"/>
      <c r="C29" s="6"/>
      <c r="D29" s="6"/>
      <c r="E29" s="5"/>
      <c r="F29" s="6"/>
      <c r="G29" s="1"/>
      <c r="H29" s="1"/>
      <c r="I29" s="1"/>
      <c r="J29" s="1"/>
    </row>
    <row r="30" spans="1:10">
      <c r="A30" s="5">
        <v>29</v>
      </c>
      <c r="B30" s="5"/>
      <c r="C30" s="6"/>
      <c r="D30" s="6"/>
      <c r="E30" s="5"/>
      <c r="F30" s="6"/>
      <c r="G30" s="5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dataValidations count="2">
    <dataValidation allowBlank="1" showInputMessage="1" showErrorMessage="1" promptTitle="w_f" prompt="w_f: Largura média das seções da fuselagem._x000a__x000a_Unidade: m." sqref="C1 F1" xr:uid="{1FDD5A76-9B52-4132-9194-CA8059C9753B}"/>
    <dataValidation allowBlank="1" showInputMessage="1" showErrorMessage="1" promptTitle="(∂ε_u)/∂α" prompt="(∂ε_u)/∂α :Variação do ângulo do escoamento local em função do ângulo de ataque._x000a__x000a_Unidade: Admensional._x000a__x000a_Origem: Estabilidade e Controle (gráfico – pág.51 – Nelson)." sqref="H1" xr:uid="{2EB6099E-73C6-4CC7-865B-BE144FEB92E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2023-04-03T16:04:39Z</dcterms:created>
  <dcterms:modified xsi:type="dcterms:W3CDTF">2023-04-05T00:44:58Z</dcterms:modified>
  <cp:category/>
  <cp:contentStatus/>
</cp:coreProperties>
</file>