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RIVE\STM32\IDEWorkspace\TUTORIAL\BaciRobot\"/>
    </mc:Choice>
  </mc:AlternateContent>
  <xr:revisionPtr revIDLastSave="0" documentId="13_ncr:1_{51C8D81B-EE53-4624-8E7E-75770EA4FB38}" xr6:coauthVersionLast="47" xr6:coauthVersionMax="47" xr10:uidLastSave="{00000000-0000-0000-0000-000000000000}"/>
  <bookViews>
    <workbookView xWindow="-25515" yWindow="1230" windowWidth="27480" windowHeight="14145" activeTab="2" xr2:uid="{00000000-000D-0000-FFFF-FFFF00000000}"/>
  </bookViews>
  <sheets>
    <sheet name="DistanceMeasurement_Interaction" sheetId="1" r:id="rId1"/>
    <sheet name="QRE" sheetId="2" r:id="rId2"/>
    <sheet name="IR_TSO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3" l="1"/>
  <c r="D14" i="3"/>
  <c r="D18" i="3" s="1"/>
  <c r="D19" i="3" s="1"/>
  <c r="D9" i="3"/>
  <c r="D10" i="3" s="1"/>
  <c r="D20" i="3" l="1"/>
  <c r="D24" i="3"/>
  <c r="D26" i="3"/>
  <c r="D27" i="3" s="1"/>
  <c r="D28" i="3" s="1"/>
</calcChain>
</file>

<file path=xl/sharedStrings.xml><?xml version="1.0" encoding="utf-8"?>
<sst xmlns="http://schemas.openxmlformats.org/spreadsheetml/2006/main" count="107" uniqueCount="104">
  <si>
    <t>Eagle Notations</t>
  </si>
  <si>
    <t>STM32 Notations</t>
  </si>
  <si>
    <t>Port</t>
  </si>
  <si>
    <t>PB1</t>
  </si>
  <si>
    <t>ADC_CH_1</t>
  </si>
  <si>
    <t>ADC_CH_0</t>
  </si>
  <si>
    <t>ADC_CH_2</t>
  </si>
  <si>
    <t>ADC_CH_3</t>
  </si>
  <si>
    <t>ADC_CH_4</t>
  </si>
  <si>
    <t>ADC_CH_5</t>
  </si>
  <si>
    <t>PA4</t>
  </si>
  <si>
    <t>PA5</t>
  </si>
  <si>
    <t>ADC1_IN9</t>
  </si>
  <si>
    <t>ADC1_IN4</t>
  </si>
  <si>
    <t>PC3</t>
  </si>
  <si>
    <t>ADC1_IN5</t>
  </si>
  <si>
    <t>ADC1_IN13</t>
  </si>
  <si>
    <t>ADC1_IN12</t>
  </si>
  <si>
    <t>PC2</t>
  </si>
  <si>
    <t>ADC1_IN11</t>
  </si>
  <si>
    <t>PC1</t>
  </si>
  <si>
    <t>IR_PWM</t>
  </si>
  <si>
    <t>PA15</t>
  </si>
  <si>
    <t>IR_EN_0</t>
  </si>
  <si>
    <t>PA12</t>
  </si>
  <si>
    <t>IR_EN_1</t>
  </si>
  <si>
    <t>PC10</t>
  </si>
  <si>
    <t>IR_EN_2</t>
  </si>
  <si>
    <t>PC11</t>
  </si>
  <si>
    <t>IR_EN_3</t>
  </si>
  <si>
    <t>PC15</t>
  </si>
  <si>
    <t>IR_EN_4</t>
  </si>
  <si>
    <t>PB9</t>
  </si>
  <si>
    <t>IR_EN_5</t>
  </si>
  <si>
    <t>PB8</t>
  </si>
  <si>
    <t>INT_CH_0</t>
  </si>
  <si>
    <t>INT_CH_1</t>
  </si>
  <si>
    <t>INT_CH_2</t>
  </si>
  <si>
    <t>INT_CH_3</t>
  </si>
  <si>
    <t>INT_CH_4</t>
  </si>
  <si>
    <t>INT_CH_5</t>
  </si>
  <si>
    <t>EXTI_9</t>
  </si>
  <si>
    <t>EXTI_8</t>
  </si>
  <si>
    <t>PD8</t>
  </si>
  <si>
    <t>PA9</t>
  </si>
  <si>
    <t>EXTI_2</t>
  </si>
  <si>
    <t>PB2</t>
  </si>
  <si>
    <t>EXTI_1</t>
  </si>
  <si>
    <t>PE1</t>
  </si>
  <si>
    <t>EXTI_0</t>
  </si>
  <si>
    <t>PE0</t>
  </si>
  <si>
    <t>EXTI_10</t>
  </si>
  <si>
    <t>PA10</t>
  </si>
  <si>
    <t>ADC2_IN15</t>
  </si>
  <si>
    <t>PC5</t>
  </si>
  <si>
    <t>Q0</t>
  </si>
  <si>
    <t>PC12</t>
  </si>
  <si>
    <t>(ADC2_)QA1</t>
  </si>
  <si>
    <t>(ADC2_)AQ2</t>
  </si>
  <si>
    <t>ADC2_IN14</t>
  </si>
  <si>
    <t>PC4</t>
  </si>
  <si>
    <t>(ADC2_)AQ3</t>
  </si>
  <si>
    <t>(ADC2_)AQ5</t>
  </si>
  <si>
    <t>PC0</t>
  </si>
  <si>
    <t>ADC2_IN10</t>
  </si>
  <si>
    <t>PB0</t>
  </si>
  <si>
    <t>(ADC2_)AQ4</t>
  </si>
  <si>
    <t>PA7</t>
  </si>
  <si>
    <t>(ADC2_)AQ6</t>
  </si>
  <si>
    <t>(ADC2_)AQ7</t>
  </si>
  <si>
    <t>(ADC2_)AQ8</t>
  </si>
  <si>
    <t>PA2</t>
  </si>
  <si>
    <t>ADC2_IN02</t>
  </si>
  <si>
    <t>ADC2_IN07</t>
  </si>
  <si>
    <t>ADC2_IN08</t>
  </si>
  <si>
    <t>ADC2_IN01</t>
  </si>
  <si>
    <t>PA1</t>
  </si>
  <si>
    <t>PA0</t>
  </si>
  <si>
    <t>ADC2_IN00</t>
  </si>
  <si>
    <t>DMA Buffer Index</t>
  </si>
  <si>
    <t>Tip semnal</t>
  </si>
  <si>
    <t>Input Clock [HZ]</t>
  </si>
  <si>
    <t>Period [uS]</t>
  </si>
  <si>
    <t>Period [nS]</t>
  </si>
  <si>
    <t>Prescaller Value</t>
  </si>
  <si>
    <t>PSC+1</t>
  </si>
  <si>
    <t>Timer Input Clock [HZ]</t>
  </si>
  <si>
    <t>Step [uS]</t>
  </si>
  <si>
    <t>Step [nS]</t>
  </si>
  <si>
    <t>ARR Value</t>
  </si>
  <si>
    <t>ARR+1</t>
  </si>
  <si>
    <t>Duration / Period UIF [uS]</t>
  </si>
  <si>
    <t>PWM Freq [HZ]</t>
  </si>
  <si>
    <t>PWM Freq [KHZ]</t>
  </si>
  <si>
    <t>PWM Freq [MHZ]</t>
  </si>
  <si>
    <t>IR_OUT</t>
  </si>
  <si>
    <t>PC8</t>
  </si>
  <si>
    <t>ARR = 3213</t>
  </si>
  <si>
    <t>Pulse reg = 1607</t>
  </si>
  <si>
    <t>CLCK_In = 180MHZ</t>
  </si>
  <si>
    <t>TIM8_CH3_OC</t>
  </si>
  <si>
    <t>PULSE=1607</t>
  </si>
  <si>
    <t>IR = TImer8 @ 180MHZ</t>
  </si>
  <si>
    <t>Buzzer @ Timer12 =&gt; 90MHZ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</si>
</sst>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29"/>
  <sheetViews>
    <sheetView topLeftCell="A4" workbookViewId="0">
      <selection activeCell="C14" sqref="C14:E14"/>
    </sheetView>
  </sheetViews>
  <sheetFormatPr defaultRowHeight="15" x14ac:dyDescent="0.25"/>
  <cols>
    <col min="3" max="3" width="24.5703125" customWidth="1"/>
    <col min="4" max="4" width="22.7109375" customWidth="1"/>
  </cols>
  <sheetData>
    <row r="4" spans="3:5" ht="15.75" x14ac:dyDescent="0.25">
      <c r="C4" s="2" t="s">
        <v>0</v>
      </c>
      <c r="D4" s="2" t="s">
        <v>1</v>
      </c>
      <c r="E4" s="2" t="s">
        <v>2</v>
      </c>
    </row>
    <row r="5" spans="3:5" x14ac:dyDescent="0.25">
      <c r="C5" s="3" t="s">
        <v>5</v>
      </c>
      <c r="D5" s="3" t="s">
        <v>12</v>
      </c>
      <c r="E5" s="3" t="s">
        <v>3</v>
      </c>
    </row>
    <row r="6" spans="3:5" x14ac:dyDescent="0.25">
      <c r="C6" s="3" t="s">
        <v>4</v>
      </c>
      <c r="D6" s="3" t="s">
        <v>13</v>
      </c>
      <c r="E6" s="3" t="s">
        <v>10</v>
      </c>
    </row>
    <row r="7" spans="3:5" x14ac:dyDescent="0.25">
      <c r="C7" s="3" t="s">
        <v>6</v>
      </c>
      <c r="D7" s="3" t="s">
        <v>15</v>
      </c>
      <c r="E7" s="3" t="s">
        <v>11</v>
      </c>
    </row>
    <row r="8" spans="3:5" x14ac:dyDescent="0.25">
      <c r="C8" s="3" t="s">
        <v>7</v>
      </c>
      <c r="D8" s="3" t="s">
        <v>16</v>
      </c>
      <c r="E8" s="3" t="s">
        <v>14</v>
      </c>
    </row>
    <row r="9" spans="3:5" x14ac:dyDescent="0.25">
      <c r="C9" s="3" t="s">
        <v>8</v>
      </c>
      <c r="D9" s="3" t="s">
        <v>17</v>
      </c>
      <c r="E9" s="3" t="s">
        <v>18</v>
      </c>
    </row>
    <row r="10" spans="3:5" x14ac:dyDescent="0.25">
      <c r="C10" s="3" t="s">
        <v>9</v>
      </c>
      <c r="D10" s="3" t="s">
        <v>19</v>
      </c>
      <c r="E10" s="3" t="s">
        <v>20</v>
      </c>
    </row>
    <row r="14" spans="3:5" x14ac:dyDescent="0.25">
      <c r="C14" s="4" t="s">
        <v>21</v>
      </c>
      <c r="D14" s="1"/>
      <c r="E14" s="4" t="s">
        <v>22</v>
      </c>
    </row>
    <row r="15" spans="3:5" x14ac:dyDescent="0.25">
      <c r="C15" s="4" t="s">
        <v>23</v>
      </c>
      <c r="D15" s="1"/>
      <c r="E15" s="4" t="s">
        <v>24</v>
      </c>
    </row>
    <row r="16" spans="3:5" x14ac:dyDescent="0.25">
      <c r="C16" s="4" t="s">
        <v>25</v>
      </c>
      <c r="D16" s="1"/>
      <c r="E16" s="4" t="s">
        <v>26</v>
      </c>
    </row>
    <row r="17" spans="3:5" x14ac:dyDescent="0.25">
      <c r="C17" s="4" t="s">
        <v>27</v>
      </c>
      <c r="D17" s="1"/>
      <c r="E17" s="4" t="s">
        <v>28</v>
      </c>
    </row>
    <row r="18" spans="3:5" x14ac:dyDescent="0.25">
      <c r="C18" s="4" t="s">
        <v>29</v>
      </c>
      <c r="D18" s="1"/>
      <c r="E18" s="4" t="s">
        <v>30</v>
      </c>
    </row>
    <row r="19" spans="3:5" x14ac:dyDescent="0.25">
      <c r="C19" s="4" t="s">
        <v>31</v>
      </c>
      <c r="D19" s="1"/>
      <c r="E19" s="4" t="s">
        <v>32</v>
      </c>
    </row>
    <row r="20" spans="3:5" x14ac:dyDescent="0.25">
      <c r="C20" s="4" t="s">
        <v>33</v>
      </c>
      <c r="D20" s="1"/>
      <c r="E20" s="4" t="s">
        <v>34</v>
      </c>
    </row>
    <row r="24" spans="3:5" x14ac:dyDescent="0.25">
      <c r="C24" s="5" t="s">
        <v>35</v>
      </c>
      <c r="D24" s="5" t="s">
        <v>41</v>
      </c>
      <c r="E24" s="5" t="s">
        <v>44</v>
      </c>
    </row>
    <row r="25" spans="3:5" x14ac:dyDescent="0.25">
      <c r="C25" s="5" t="s">
        <v>36</v>
      </c>
      <c r="D25" s="5" t="s">
        <v>42</v>
      </c>
      <c r="E25" s="5" t="s">
        <v>43</v>
      </c>
    </row>
    <row r="26" spans="3:5" x14ac:dyDescent="0.25">
      <c r="C26" s="5" t="s">
        <v>37</v>
      </c>
      <c r="D26" s="5" t="s">
        <v>45</v>
      </c>
      <c r="E26" s="5" t="s">
        <v>46</v>
      </c>
    </row>
    <row r="27" spans="3:5" x14ac:dyDescent="0.25">
      <c r="C27" s="5" t="s">
        <v>38</v>
      </c>
      <c r="D27" s="5" t="s">
        <v>47</v>
      </c>
      <c r="E27" s="5" t="s">
        <v>48</v>
      </c>
    </row>
    <row r="28" spans="3:5" x14ac:dyDescent="0.25">
      <c r="C28" s="5" t="s">
        <v>39</v>
      </c>
      <c r="D28" s="5" t="s">
        <v>49</v>
      </c>
      <c r="E28" s="5" t="s">
        <v>50</v>
      </c>
    </row>
    <row r="29" spans="3:5" x14ac:dyDescent="0.25">
      <c r="C29" s="5" t="s">
        <v>40</v>
      </c>
      <c r="D29" s="5" t="s">
        <v>51</v>
      </c>
      <c r="E29" s="5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E302-0AD1-4B93-9BF0-C6DFB674E751}">
  <dimension ref="C7:G20"/>
  <sheetViews>
    <sheetView workbookViewId="0">
      <selection activeCell="L12" sqref="L12"/>
    </sheetView>
  </sheetViews>
  <sheetFormatPr defaultRowHeight="15" x14ac:dyDescent="0.25"/>
  <cols>
    <col min="3" max="3" width="21.5703125" customWidth="1"/>
    <col min="4" max="4" width="22.140625" customWidth="1"/>
    <col min="5" max="5" width="10.5703125" customWidth="1"/>
  </cols>
  <sheetData>
    <row r="7" spans="3:7" ht="15.75" x14ac:dyDescent="0.25">
      <c r="C7" s="2" t="s">
        <v>0</v>
      </c>
      <c r="D7" s="2" t="s">
        <v>1</v>
      </c>
      <c r="E7" s="2" t="s">
        <v>2</v>
      </c>
      <c r="F7" s="7" t="s">
        <v>79</v>
      </c>
      <c r="G7" s="7"/>
    </row>
    <row r="8" spans="3:7" x14ac:dyDescent="0.25">
      <c r="C8" s="3" t="s">
        <v>57</v>
      </c>
      <c r="D8" s="3" t="s">
        <v>53</v>
      </c>
      <c r="E8" s="3" t="s">
        <v>54</v>
      </c>
      <c r="F8" s="6">
        <v>0</v>
      </c>
    </row>
    <row r="9" spans="3:7" x14ac:dyDescent="0.25">
      <c r="C9" s="3" t="s">
        <v>58</v>
      </c>
      <c r="D9" s="3" t="s">
        <v>59</v>
      </c>
      <c r="E9" s="3" t="s">
        <v>60</v>
      </c>
      <c r="F9" s="6">
        <v>1</v>
      </c>
    </row>
    <row r="10" spans="3:7" x14ac:dyDescent="0.25">
      <c r="C10" s="3" t="s">
        <v>61</v>
      </c>
      <c r="D10" s="3" t="s">
        <v>74</v>
      </c>
      <c r="E10" s="3" t="s">
        <v>65</v>
      </c>
      <c r="F10" s="6">
        <v>2</v>
      </c>
    </row>
    <row r="11" spans="3:7" x14ac:dyDescent="0.25">
      <c r="C11" s="3" t="s">
        <v>66</v>
      </c>
      <c r="D11" s="3" t="s">
        <v>73</v>
      </c>
      <c r="E11" s="3" t="s">
        <v>67</v>
      </c>
      <c r="F11" s="6">
        <v>3</v>
      </c>
    </row>
    <row r="12" spans="3:7" x14ac:dyDescent="0.25">
      <c r="C12" s="3" t="s">
        <v>62</v>
      </c>
      <c r="D12" s="3" t="s">
        <v>64</v>
      </c>
      <c r="E12" s="3" t="s">
        <v>63</v>
      </c>
      <c r="F12" s="6">
        <v>4</v>
      </c>
    </row>
    <row r="13" spans="3:7" x14ac:dyDescent="0.25">
      <c r="C13" s="3" t="s">
        <v>68</v>
      </c>
      <c r="D13" s="3" t="s">
        <v>78</v>
      </c>
      <c r="E13" s="3" t="s">
        <v>77</v>
      </c>
      <c r="F13" s="6">
        <v>5</v>
      </c>
    </row>
    <row r="14" spans="3:7" x14ac:dyDescent="0.25">
      <c r="C14" s="3" t="s">
        <v>69</v>
      </c>
      <c r="D14" s="3" t="s">
        <v>75</v>
      </c>
      <c r="E14" s="3" t="s">
        <v>76</v>
      </c>
      <c r="F14" s="6">
        <v>6</v>
      </c>
    </row>
    <row r="15" spans="3:7" x14ac:dyDescent="0.25">
      <c r="C15" s="3" t="s">
        <v>70</v>
      </c>
      <c r="D15" s="3" t="s">
        <v>72</v>
      </c>
      <c r="E15" s="3" t="s">
        <v>71</v>
      </c>
      <c r="F15" s="6">
        <v>7</v>
      </c>
    </row>
    <row r="20" spans="3:5" x14ac:dyDescent="0.25">
      <c r="C20" s="4" t="s">
        <v>55</v>
      </c>
      <c r="D20" s="1"/>
      <c r="E20" s="4" t="s">
        <v>56</v>
      </c>
    </row>
  </sheetData>
  <mergeCells count="1">
    <mergeCell ref="F7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A6E2-AA89-47D3-84C1-25D0131B886C}">
  <dimension ref="C6:M28"/>
  <sheetViews>
    <sheetView tabSelected="1" workbookViewId="0">
      <selection activeCell="K23" sqref="K23"/>
    </sheetView>
  </sheetViews>
  <sheetFormatPr defaultRowHeight="15" x14ac:dyDescent="0.25"/>
  <cols>
    <col min="3" max="3" width="29.5703125" customWidth="1"/>
    <col min="4" max="4" width="16" customWidth="1"/>
    <col min="11" max="11" width="21.7109375" customWidth="1"/>
    <col min="13" max="13" width="12.42578125" customWidth="1"/>
  </cols>
  <sheetData>
    <row r="6" spans="3:13" x14ac:dyDescent="0.25">
      <c r="C6" t="s">
        <v>80</v>
      </c>
      <c r="I6" t="s">
        <v>102</v>
      </c>
    </row>
    <row r="8" spans="3:13" x14ac:dyDescent="0.25">
      <c r="C8" s="10" t="s">
        <v>81</v>
      </c>
      <c r="D8" s="8">
        <v>180000000</v>
      </c>
      <c r="I8" s="1" t="s">
        <v>95</v>
      </c>
      <c r="J8" s="1" t="s">
        <v>96</v>
      </c>
      <c r="K8" s="1" t="s">
        <v>100</v>
      </c>
      <c r="L8" s="1"/>
      <c r="M8" s="1" t="s">
        <v>101</v>
      </c>
    </row>
    <row r="9" spans="3:13" x14ac:dyDescent="0.25">
      <c r="C9" t="s">
        <v>82</v>
      </c>
      <c r="D9" s="9">
        <f>1000000/D8</f>
        <v>5.5555555555555558E-3</v>
      </c>
    </row>
    <row r="10" spans="3:13" x14ac:dyDescent="0.25">
      <c r="C10" t="s">
        <v>83</v>
      </c>
      <c r="D10" s="9">
        <f>D9*1000</f>
        <v>5.5555555555555554</v>
      </c>
      <c r="I10" t="s">
        <v>97</v>
      </c>
    </row>
    <row r="11" spans="3:13" x14ac:dyDescent="0.25">
      <c r="I11" t="s">
        <v>98</v>
      </c>
    </row>
    <row r="13" spans="3:13" x14ac:dyDescent="0.25">
      <c r="C13" s="10" t="s">
        <v>84</v>
      </c>
      <c r="D13" s="8">
        <v>0</v>
      </c>
      <c r="I13" t="s">
        <v>99</v>
      </c>
    </row>
    <row r="14" spans="3:13" x14ac:dyDescent="0.25">
      <c r="C14" t="s">
        <v>85</v>
      </c>
      <c r="D14" s="9">
        <f>D13+1</f>
        <v>1</v>
      </c>
    </row>
    <row r="18" spans="3:9" x14ac:dyDescent="0.25">
      <c r="C18" t="s">
        <v>86</v>
      </c>
      <c r="D18" s="9">
        <f>D8/D14</f>
        <v>180000000</v>
      </c>
      <c r="I18" t="s">
        <v>103</v>
      </c>
    </row>
    <row r="19" spans="3:9" x14ac:dyDescent="0.25">
      <c r="C19" t="s">
        <v>87</v>
      </c>
      <c r="D19" s="9">
        <f>1000000/D18</f>
        <v>5.5555555555555558E-3</v>
      </c>
    </row>
    <row r="20" spans="3:9" x14ac:dyDescent="0.25">
      <c r="C20" t="s">
        <v>88</v>
      </c>
      <c r="D20" s="9">
        <f>D19*1000</f>
        <v>5.5555555555555554</v>
      </c>
    </row>
    <row r="22" spans="3:9" x14ac:dyDescent="0.25">
      <c r="C22" s="10" t="s">
        <v>89</v>
      </c>
      <c r="D22" s="8">
        <v>3213</v>
      </c>
    </row>
    <row r="23" spans="3:9" x14ac:dyDescent="0.25">
      <c r="C23" t="s">
        <v>90</v>
      </c>
      <c r="D23" s="9">
        <f>D22+1</f>
        <v>3214</v>
      </c>
    </row>
    <row r="24" spans="3:9" x14ac:dyDescent="0.25">
      <c r="C24" t="s">
        <v>91</v>
      </c>
      <c r="D24" s="9">
        <f>D23*D19</f>
        <v>17.855555555555558</v>
      </c>
    </row>
    <row r="26" spans="3:9" x14ac:dyDescent="0.25">
      <c r="C26" t="s">
        <v>92</v>
      </c>
      <c r="D26" s="9">
        <f>D8/(D14*D23)</f>
        <v>56004.978220286248</v>
      </c>
    </row>
    <row r="27" spans="3:9" x14ac:dyDescent="0.25">
      <c r="C27" t="s">
        <v>93</v>
      </c>
      <c r="D27" s="9">
        <f>D26/1000</f>
        <v>56.004978220286247</v>
      </c>
    </row>
    <row r="28" spans="3:9" x14ac:dyDescent="0.25">
      <c r="C28" t="s">
        <v>94</v>
      </c>
      <c r="D28" s="9">
        <f>D27/1000</f>
        <v>5.6004978220286245E-2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DistanceMeasurement_Interaction</vt:lpstr>
      <vt:lpstr>QRE</vt:lpstr>
      <vt:lpstr>IR_TSOP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2015-06-05T18:17:20Z</dcterms:created>
  <dcterms:modified xsi:type="dcterms:W3CDTF">2022-02-19T15:14:58Z</dcterms:modified>
</cp:coreProperties>
</file>