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11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drawings/drawing12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13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outras-coisas\codigos\html\blog-financas\materiais\"/>
    </mc:Choice>
  </mc:AlternateContent>
  <xr:revisionPtr revIDLastSave="0" documentId="13_ncr:1_{9EC890D4-1EE4-479F-9A9E-BDDD58BC3707}" xr6:coauthVersionLast="47" xr6:coauthVersionMax="47" xr10:uidLastSave="{00000000-0000-0000-0000-000000000000}"/>
  <bookViews>
    <workbookView xWindow="-108" yWindow="-108" windowWidth="23256" windowHeight="12576" xr2:uid="{A9633A5F-66DA-469B-8637-8A3027D1C36D}"/>
  </bookViews>
  <sheets>
    <sheet name="EXEMPLO" sheetId="2" r:id="rId1"/>
    <sheet name="JAN" sheetId="4" r:id="rId2"/>
    <sheet name="FEV" sheetId="5" r:id="rId3"/>
    <sheet name="MAR" sheetId="6" r:id="rId4"/>
    <sheet name="ABR" sheetId="7" r:id="rId5"/>
    <sheet name="MAI" sheetId="8" r:id="rId6"/>
    <sheet name="JUN" sheetId="9" r:id="rId7"/>
    <sheet name="JUL" sheetId="10" r:id="rId8"/>
    <sheet name="AGO" sheetId="12" r:id="rId9"/>
    <sheet name="SET" sheetId="13" r:id="rId10"/>
    <sheet name="OUT" sheetId="14" r:id="rId11"/>
    <sheet name="NOV" sheetId="15" r:id="rId12"/>
    <sheet name="DEZ" sheetId="16" r:id="rId13"/>
  </sheets>
  <definedNames>
    <definedName name="Despesas" localSheetId="4">Tabela25[]</definedName>
    <definedName name="Despesas" localSheetId="8">Tabela25[]</definedName>
    <definedName name="Despesas" localSheetId="12">Tabela25[]</definedName>
    <definedName name="Despesas" localSheetId="2">Tabela25[]</definedName>
    <definedName name="Despesas" localSheetId="1">Tabela25[]</definedName>
    <definedName name="Despesas" localSheetId="7">Tabela25[]</definedName>
    <definedName name="Despesas" localSheetId="6">Tabela25[]</definedName>
    <definedName name="Despesas" localSheetId="5">Tabela25[]</definedName>
    <definedName name="Despesas" localSheetId="3">Tabela25[]</definedName>
    <definedName name="Despesas" localSheetId="11">Tabela25[]</definedName>
    <definedName name="Despesas" localSheetId="10">Tabela25[]</definedName>
    <definedName name="Despesas" localSheetId="9">Tabela25[]</definedName>
    <definedName name="Despesas">Tabela2[]</definedName>
    <definedName name="Receitas" localSheetId="4">Tabela14[]</definedName>
    <definedName name="Receitas" localSheetId="8">Tabela14[]</definedName>
    <definedName name="Receitas" localSheetId="12">Tabela14[]</definedName>
    <definedName name="Receitas" localSheetId="2">Tabela14[]</definedName>
    <definedName name="Receitas" localSheetId="1">Tabela14[]</definedName>
    <definedName name="Receitas" localSheetId="7">Tabela14[]</definedName>
    <definedName name="Receitas" localSheetId="6">Tabela14[]</definedName>
    <definedName name="Receitas" localSheetId="5">Tabela14[]</definedName>
    <definedName name="Receitas" localSheetId="3">Tabela14[]</definedName>
    <definedName name="Receitas" localSheetId="11">Tabela14[]</definedName>
    <definedName name="Receitas" localSheetId="10">Tabela14[]</definedName>
    <definedName name="Receitas" localSheetId="9">Tabela14[]</definedName>
    <definedName name="Receitas">Tabela1[]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6" l="1"/>
  <c r="F9" i="16"/>
  <c r="C9" i="16"/>
  <c r="I9" i="15"/>
  <c r="F9" i="15"/>
  <c r="C9" i="15"/>
  <c r="I9" i="14"/>
  <c r="F9" i="14"/>
  <c r="C9" i="14"/>
  <c r="I9" i="13"/>
  <c r="F9" i="13"/>
  <c r="C9" i="13"/>
  <c r="I9" i="12"/>
  <c r="F9" i="12"/>
  <c r="C9" i="12"/>
  <c r="I9" i="10"/>
  <c r="F9" i="10"/>
  <c r="C9" i="10"/>
  <c r="I9" i="9"/>
  <c r="F9" i="9"/>
  <c r="C9" i="9"/>
  <c r="I9" i="8"/>
  <c r="F9" i="8"/>
  <c r="C9" i="8"/>
  <c r="I9" i="7"/>
  <c r="F9" i="7"/>
  <c r="C9" i="7"/>
  <c r="I9" i="6"/>
  <c r="F9" i="6"/>
  <c r="C9" i="6"/>
  <c r="I9" i="5"/>
  <c r="F9" i="5"/>
  <c r="C9" i="5"/>
  <c r="I9" i="4"/>
  <c r="F9" i="4"/>
  <c r="I9" i="2"/>
  <c r="F9" i="2"/>
  <c r="C9" i="4" l="1"/>
  <c r="C9" i="2"/>
</calcChain>
</file>

<file path=xl/sharedStrings.xml><?xml version="1.0" encoding="utf-8"?>
<sst xmlns="http://schemas.openxmlformats.org/spreadsheetml/2006/main" count="250" uniqueCount="24">
  <si>
    <t>Salário</t>
  </si>
  <si>
    <t>Conta de Luz</t>
  </si>
  <si>
    <t>Conta de Água</t>
  </si>
  <si>
    <t>Presente</t>
  </si>
  <si>
    <t>DESPESAS</t>
  </si>
  <si>
    <t>RECEITAS</t>
  </si>
  <si>
    <t>Data</t>
  </si>
  <si>
    <t>Nome</t>
  </si>
  <si>
    <t>Categoria</t>
  </si>
  <si>
    <t>Valor</t>
  </si>
  <si>
    <t>Conta</t>
  </si>
  <si>
    <t>Assinatura</t>
  </si>
  <si>
    <t>Streaming de Música</t>
  </si>
  <si>
    <t>Streaming de Filme</t>
  </si>
  <si>
    <t>Rolê</t>
  </si>
  <si>
    <t>Venda</t>
  </si>
  <si>
    <t>Renda Extra</t>
  </si>
  <si>
    <t>SALDO</t>
  </si>
  <si>
    <t>Presente de aniversário</t>
  </si>
  <si>
    <t>COMO USAR A PLANILHA</t>
  </si>
  <si>
    <t>1. Anote todo o dinheiro que você recebeu na planilha de receitas</t>
  </si>
  <si>
    <t>2. Anote todo o dinheiro que você gastou na planilha de despesas</t>
  </si>
  <si>
    <t>Coloque valores corretos em cada coluna para não quebrar as fórmulas</t>
  </si>
  <si>
    <t>3. Para inserir uma nova linha nas tabelas, vá na última linha da tabela e aperte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</si>
</sst>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9" x14ac:knownFonts="1">
    <font>
      <sz val="12"/>
      <color theme="1"/>
      <name val="Calibri"/>
      <family val="2"/>
    </font>
    <font>
      <b/>
      <sz val="12"/>
      <color theme="0"/>
      <name val="Calibri"/>
      <family val="2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sz val="14"/>
      <color theme="1"/>
      <name val="Calibri"/>
      <family val="2"/>
    </font>
    <font>
      <b/>
      <sz val="16"/>
      <color theme="0"/>
      <name val="Calibri"/>
      <family val="2"/>
    </font>
    <font>
      <b/>
      <sz val="18"/>
      <color theme="1"/>
      <name val="Calibri"/>
      <family val="2"/>
    </font>
    <font>
      <sz val="18"/>
      <color theme="1"/>
      <name val="Calibri"/>
      <family val="2"/>
    </font>
    <font>
      <sz val="18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70C252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8" fontId="2" fillId="2" borderId="3" xfId="0" applyNumberFormat="1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8" fontId="6" fillId="0" borderId="1" xfId="0" applyNumberFormat="1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8" fillId="2" borderId="1" xfId="0" applyFont="1" applyFill="1" applyBorder="1" applyAlignment="1">
      <alignment wrapText="1"/>
    </xf>
    <xf numFmtId="8" fontId="7" fillId="0" borderId="1" xfId="0" applyNumberFormat="1" applyFont="1" applyBorder="1" applyAlignment="1">
      <alignment horizontal="center" wrapText="1"/>
    </xf>
    <xf numFmtId="0" fontId="8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8" fontId="4" fillId="0" borderId="0" xfId="0" applyNumberFormat="1" applyFont="1" applyAlignment="1">
      <alignment wrapText="1"/>
    </xf>
    <xf numFmtId="8" fontId="0" fillId="0" borderId="0" xfId="0" applyNumberFormat="1" applyAlignment="1">
      <alignment wrapText="1"/>
    </xf>
    <xf numFmtId="0" fontId="5" fillId="2" borderId="2" xfId="0" applyFont="1" applyFill="1" applyBorder="1"/>
    <xf numFmtId="0" fontId="5" fillId="3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8" fontId="1" fillId="3" borderId="0" xfId="0" applyNumberFormat="1" applyFont="1" applyFill="1" applyAlignment="1">
      <alignment horizontal="center"/>
    </xf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5" fillId="2" borderId="5" xfId="0" applyFont="1" applyFill="1" applyBorder="1"/>
    <xf numFmtId="0" fontId="3" fillId="2" borderId="4" xfId="0" applyFont="1" applyFill="1" applyBorder="1"/>
    <xf numFmtId="0" fontId="3" fillId="2" borderId="4" xfId="0" applyFont="1" applyFill="1" applyBorder="1" applyAlignment="1">
      <alignment wrapText="1"/>
    </xf>
    <xf numFmtId="0" fontId="0" fillId="2" borderId="6" xfId="0" applyFill="1" applyBorder="1" applyAlignment="1">
      <alignment wrapText="1"/>
    </xf>
    <xf numFmtId="8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8" fontId="2" fillId="2" borderId="3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8" fontId="1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82"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rgb="FF70C25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rgb="FF70C25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rgb="FF70C25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rgb="FF70C25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rgb="FF70C25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rgb="FF70C25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rgb="FF70C25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rgb="FF70C25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rgb="FF70C25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rgb="FF70C25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rgb="FF70C25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rgb="FF70C25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rgb="FF70C25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0C2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0</xdr:row>
      <xdr:rowOff>15240</xdr:rowOff>
    </xdr:from>
    <xdr:to>
      <xdr:col>10</xdr:col>
      <xdr:colOff>15240</xdr:colOff>
      <xdr:row>6</xdr:row>
      <xdr:rowOff>22860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37E77DD7-05AA-C24A-E477-8795C2E29B39}"/>
            </a:ext>
          </a:extLst>
        </xdr:cNvPr>
        <xdr:cNvSpPr/>
      </xdr:nvSpPr>
      <xdr:spPr>
        <a:xfrm>
          <a:off x="685800" y="15240"/>
          <a:ext cx="10317480" cy="1196340"/>
        </a:xfrm>
        <a:prstGeom prst="rect">
          <a:avLst/>
        </a:prstGeom>
        <a:solidFill>
          <a:srgbClr val="70C25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PLANILHA EXEMPLO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0</xdr:row>
      <xdr:rowOff>15240</xdr:rowOff>
    </xdr:from>
    <xdr:to>
      <xdr:col>10</xdr:col>
      <xdr:colOff>15240</xdr:colOff>
      <xdr:row>6</xdr:row>
      <xdr:rowOff>22860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E0CE4ED-8D34-494F-B3D2-854A825321E7}"/>
            </a:ext>
          </a:extLst>
        </xdr:cNvPr>
        <xdr:cNvSpPr/>
      </xdr:nvSpPr>
      <xdr:spPr>
        <a:xfrm>
          <a:off x="685800" y="15240"/>
          <a:ext cx="10492740" cy="1264920"/>
        </a:xfrm>
        <a:prstGeom prst="rect">
          <a:avLst/>
        </a:prstGeom>
        <a:solidFill>
          <a:srgbClr val="70C25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SETEMBRO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0</xdr:row>
      <xdr:rowOff>15240</xdr:rowOff>
    </xdr:from>
    <xdr:to>
      <xdr:col>10</xdr:col>
      <xdr:colOff>15240</xdr:colOff>
      <xdr:row>6</xdr:row>
      <xdr:rowOff>22860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E5848FE-04DD-4DFC-82BD-CCCBF27884A7}"/>
            </a:ext>
          </a:extLst>
        </xdr:cNvPr>
        <xdr:cNvSpPr/>
      </xdr:nvSpPr>
      <xdr:spPr>
        <a:xfrm>
          <a:off x="685800" y="15240"/>
          <a:ext cx="10492740" cy="1264920"/>
        </a:xfrm>
        <a:prstGeom prst="rect">
          <a:avLst/>
        </a:prstGeom>
        <a:solidFill>
          <a:srgbClr val="70C25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OUTUBRO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0</xdr:row>
      <xdr:rowOff>15240</xdr:rowOff>
    </xdr:from>
    <xdr:to>
      <xdr:col>10</xdr:col>
      <xdr:colOff>15240</xdr:colOff>
      <xdr:row>6</xdr:row>
      <xdr:rowOff>22860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C099EE8-8A04-495A-A2BC-89352F023D9F}"/>
            </a:ext>
          </a:extLst>
        </xdr:cNvPr>
        <xdr:cNvSpPr/>
      </xdr:nvSpPr>
      <xdr:spPr>
        <a:xfrm>
          <a:off x="685800" y="15240"/>
          <a:ext cx="10492740" cy="1264920"/>
        </a:xfrm>
        <a:prstGeom prst="rect">
          <a:avLst/>
        </a:prstGeom>
        <a:solidFill>
          <a:srgbClr val="70C25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NOVEMBRO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0</xdr:row>
      <xdr:rowOff>15240</xdr:rowOff>
    </xdr:from>
    <xdr:to>
      <xdr:col>10</xdr:col>
      <xdr:colOff>15240</xdr:colOff>
      <xdr:row>6</xdr:row>
      <xdr:rowOff>22860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C279890-47E1-4AD2-84DB-060A227D8555}"/>
            </a:ext>
          </a:extLst>
        </xdr:cNvPr>
        <xdr:cNvSpPr/>
      </xdr:nvSpPr>
      <xdr:spPr>
        <a:xfrm>
          <a:off x="685800" y="15240"/>
          <a:ext cx="10492740" cy="1264920"/>
        </a:xfrm>
        <a:prstGeom prst="rect">
          <a:avLst/>
        </a:prstGeom>
        <a:solidFill>
          <a:srgbClr val="70C25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DEZEMBRO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0</xdr:row>
      <xdr:rowOff>15240</xdr:rowOff>
    </xdr:from>
    <xdr:to>
      <xdr:col>10</xdr:col>
      <xdr:colOff>15240</xdr:colOff>
      <xdr:row>6</xdr:row>
      <xdr:rowOff>22860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84C96BB-C001-431B-839D-EAD0E09BCBA2}"/>
            </a:ext>
          </a:extLst>
        </xdr:cNvPr>
        <xdr:cNvSpPr/>
      </xdr:nvSpPr>
      <xdr:spPr>
        <a:xfrm>
          <a:off x="685800" y="15240"/>
          <a:ext cx="10492740" cy="1264920"/>
        </a:xfrm>
        <a:prstGeom prst="rect">
          <a:avLst/>
        </a:prstGeom>
        <a:solidFill>
          <a:srgbClr val="70C25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JANEIRO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0</xdr:row>
      <xdr:rowOff>15240</xdr:rowOff>
    </xdr:from>
    <xdr:to>
      <xdr:col>10</xdr:col>
      <xdr:colOff>15240</xdr:colOff>
      <xdr:row>6</xdr:row>
      <xdr:rowOff>22860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BDC1E80-8745-4587-8906-5BA8F69CE876}"/>
            </a:ext>
          </a:extLst>
        </xdr:cNvPr>
        <xdr:cNvSpPr/>
      </xdr:nvSpPr>
      <xdr:spPr>
        <a:xfrm>
          <a:off x="685800" y="15240"/>
          <a:ext cx="10492740" cy="1264920"/>
        </a:xfrm>
        <a:prstGeom prst="rect">
          <a:avLst/>
        </a:prstGeom>
        <a:solidFill>
          <a:srgbClr val="70C25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FEVEREIRO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0</xdr:row>
      <xdr:rowOff>15240</xdr:rowOff>
    </xdr:from>
    <xdr:to>
      <xdr:col>10</xdr:col>
      <xdr:colOff>15240</xdr:colOff>
      <xdr:row>6</xdr:row>
      <xdr:rowOff>22860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DF7BD9C-1EE4-469B-86CF-CE0ADB702D1C}"/>
            </a:ext>
          </a:extLst>
        </xdr:cNvPr>
        <xdr:cNvSpPr/>
      </xdr:nvSpPr>
      <xdr:spPr>
        <a:xfrm>
          <a:off x="685800" y="15240"/>
          <a:ext cx="10492740" cy="1264920"/>
        </a:xfrm>
        <a:prstGeom prst="rect">
          <a:avLst/>
        </a:prstGeom>
        <a:solidFill>
          <a:srgbClr val="70C25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MARÇO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0</xdr:row>
      <xdr:rowOff>15240</xdr:rowOff>
    </xdr:from>
    <xdr:to>
      <xdr:col>10</xdr:col>
      <xdr:colOff>15240</xdr:colOff>
      <xdr:row>6</xdr:row>
      <xdr:rowOff>22860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896FD2B-8AE2-42BE-9A07-D6790F64AEBE}"/>
            </a:ext>
          </a:extLst>
        </xdr:cNvPr>
        <xdr:cNvSpPr/>
      </xdr:nvSpPr>
      <xdr:spPr>
        <a:xfrm>
          <a:off x="685800" y="15240"/>
          <a:ext cx="10492740" cy="1264920"/>
        </a:xfrm>
        <a:prstGeom prst="rect">
          <a:avLst/>
        </a:prstGeom>
        <a:solidFill>
          <a:srgbClr val="70C25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ABRIL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0</xdr:row>
      <xdr:rowOff>15240</xdr:rowOff>
    </xdr:from>
    <xdr:to>
      <xdr:col>10</xdr:col>
      <xdr:colOff>15240</xdr:colOff>
      <xdr:row>6</xdr:row>
      <xdr:rowOff>22860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9AEAE88-947D-4040-B897-0BAC0C18F1CD}"/>
            </a:ext>
          </a:extLst>
        </xdr:cNvPr>
        <xdr:cNvSpPr/>
      </xdr:nvSpPr>
      <xdr:spPr>
        <a:xfrm>
          <a:off x="685800" y="15240"/>
          <a:ext cx="10492740" cy="1264920"/>
        </a:xfrm>
        <a:prstGeom prst="rect">
          <a:avLst/>
        </a:prstGeom>
        <a:solidFill>
          <a:srgbClr val="70C25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MAIO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0</xdr:row>
      <xdr:rowOff>15240</xdr:rowOff>
    </xdr:from>
    <xdr:to>
      <xdr:col>10</xdr:col>
      <xdr:colOff>15240</xdr:colOff>
      <xdr:row>6</xdr:row>
      <xdr:rowOff>22860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FFC0247-BB18-4333-AE9A-6F949CE22EDE}"/>
            </a:ext>
          </a:extLst>
        </xdr:cNvPr>
        <xdr:cNvSpPr/>
      </xdr:nvSpPr>
      <xdr:spPr>
        <a:xfrm>
          <a:off x="685800" y="15240"/>
          <a:ext cx="10492740" cy="1264920"/>
        </a:xfrm>
        <a:prstGeom prst="rect">
          <a:avLst/>
        </a:prstGeom>
        <a:solidFill>
          <a:srgbClr val="70C25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JUNHO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0</xdr:row>
      <xdr:rowOff>15240</xdr:rowOff>
    </xdr:from>
    <xdr:to>
      <xdr:col>10</xdr:col>
      <xdr:colOff>15240</xdr:colOff>
      <xdr:row>6</xdr:row>
      <xdr:rowOff>22860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1AB9B15-6308-4616-BF3D-69733AF8401B}"/>
            </a:ext>
          </a:extLst>
        </xdr:cNvPr>
        <xdr:cNvSpPr/>
      </xdr:nvSpPr>
      <xdr:spPr>
        <a:xfrm>
          <a:off x="685800" y="15240"/>
          <a:ext cx="10492740" cy="1264920"/>
        </a:xfrm>
        <a:prstGeom prst="rect">
          <a:avLst/>
        </a:prstGeom>
        <a:solidFill>
          <a:srgbClr val="70C25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JULHO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0</xdr:row>
      <xdr:rowOff>15240</xdr:rowOff>
    </xdr:from>
    <xdr:to>
      <xdr:col>10</xdr:col>
      <xdr:colOff>15240</xdr:colOff>
      <xdr:row>6</xdr:row>
      <xdr:rowOff>22860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0C73F92-1095-430B-B02E-89458C9539F2}"/>
            </a:ext>
          </a:extLst>
        </xdr:cNvPr>
        <xdr:cNvSpPr/>
      </xdr:nvSpPr>
      <xdr:spPr>
        <a:xfrm>
          <a:off x="685800" y="15240"/>
          <a:ext cx="10492740" cy="1264920"/>
        </a:xfrm>
        <a:prstGeom prst="rect">
          <a:avLst/>
        </a:prstGeom>
        <a:solidFill>
          <a:srgbClr val="70C25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AGOSTO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DDCFDD-E819-4FC6-85EF-8EE1B04945F5}" name="Tabela1" displayName="Tabela1" ref="B14:E17" totalsRowShown="0" headerRowDxfId="181" dataDxfId="179" headerRowBorderDxfId="180" tableBorderDxfId="178">
  <autoFilter ref="B14:E17" xr:uid="{AFDDCFDD-E819-4FC6-85EF-8EE1B04945F5}"/>
  <tableColumns count="4">
    <tableColumn id="1" xr3:uid="{38B64600-FFC1-4E53-9165-CF6603C0E3C7}" name="Nome" dataDxfId="177"/>
    <tableColumn id="2" xr3:uid="{E01513E7-B7B8-4D8D-A85F-23ED5E30596B}" name="Valor" dataDxfId="176"/>
    <tableColumn id="3" xr3:uid="{8AE49F40-5D7E-4A1A-966D-20EDB2C98E39}" name="Data" dataDxfId="175"/>
    <tableColumn id="4" xr3:uid="{1F06E92F-31F4-4F81-9DC2-9ED4EB14B1D6}" name="Categoria" dataDxfId="174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66CCB7E-E223-4371-8CB7-69F11CD580C2}" name="Tabela257911" displayName="Tabela257911" ref="G14:J15" totalsRowShown="0" headerRowDxfId="117" dataDxfId="116">
  <autoFilter ref="G14:J15" xr:uid="{E9E1B6F5-BCD2-4210-8253-0333D95BB3F3}"/>
  <tableColumns count="4">
    <tableColumn id="1" xr3:uid="{BCE019B4-D06F-4A0E-BD35-32E9326AF4DB}" name="Nome" dataDxfId="115"/>
    <tableColumn id="2" xr3:uid="{C891A92F-73D2-4094-A03E-B327F32D8D1C}" name="Valor" dataDxfId="114"/>
    <tableColumn id="3" xr3:uid="{09258C79-4552-4F80-AA5C-A537F38FCC40}" name="Data" dataDxfId="113"/>
    <tableColumn id="4" xr3:uid="{187F8097-D3F7-42A7-AAE6-370ED2A0401E}" name="Categoria" dataDxfId="112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253B342-F7C8-4979-99AB-C4BA10692BC8}" name="Tabela14681012" displayName="Tabela14681012" ref="B14:E15" totalsRowShown="0" headerRowDxfId="111" dataDxfId="109" headerRowBorderDxfId="110" tableBorderDxfId="108">
  <autoFilter ref="B14:E15" xr:uid="{AFDDCFDD-E819-4FC6-85EF-8EE1B04945F5}"/>
  <tableColumns count="4">
    <tableColumn id="1" xr3:uid="{A81D5200-0AA8-4C03-8AF2-84AB06D32A2C}" name="Nome" dataDxfId="107"/>
    <tableColumn id="2" xr3:uid="{04934551-2F4A-41D6-8EB4-FCDE135E8697}" name="Valor" dataDxfId="106"/>
    <tableColumn id="3" xr3:uid="{590C9938-5EBF-4F73-9357-6682B7101A4B}" name="Data" dataDxfId="105"/>
    <tableColumn id="4" xr3:uid="{74D2C6F1-A135-42B7-BF4F-D6EAEFCDC2A3}" name="Categoria" dataDxfId="104"/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C77E56-A2D7-4BAD-A2BC-7C331606E2F9}" name="Tabela25791113" displayName="Tabela25791113" ref="G14:J15" totalsRowShown="0" headerRowDxfId="103" dataDxfId="102">
  <autoFilter ref="G14:J15" xr:uid="{E9E1B6F5-BCD2-4210-8253-0333D95BB3F3}"/>
  <tableColumns count="4">
    <tableColumn id="1" xr3:uid="{1E1B1839-99E8-46D9-A361-A7C579EFB2CD}" name="Nome" dataDxfId="101"/>
    <tableColumn id="2" xr3:uid="{D7DB9087-AE12-4AD7-B3BA-6493D20A2D3C}" name="Valor" dataDxfId="100"/>
    <tableColumn id="3" xr3:uid="{52F7B597-3871-45DA-AF7E-725037D4E1A6}" name="Data" dataDxfId="99"/>
    <tableColumn id="4" xr3:uid="{0050BF2C-1823-4E5D-8C5F-2ED479E35552}" name="Categoria" dataDxfId="98"/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9BE87B6-4964-4913-AF56-DCBA5D4CAA7F}" name="Tabela1468101214" displayName="Tabela1468101214" ref="B14:E15" totalsRowShown="0" headerRowDxfId="97" dataDxfId="95" headerRowBorderDxfId="96" tableBorderDxfId="94">
  <autoFilter ref="B14:E15" xr:uid="{AFDDCFDD-E819-4FC6-85EF-8EE1B04945F5}"/>
  <tableColumns count="4">
    <tableColumn id="1" xr3:uid="{99883287-97A4-4646-97CF-FDC763230768}" name="Nome" dataDxfId="93"/>
    <tableColumn id="2" xr3:uid="{8DE21CB6-4976-4765-9083-9E008B118448}" name="Valor" dataDxfId="92"/>
    <tableColumn id="3" xr3:uid="{379C1287-4532-4417-9A28-AFA66CA380BA}" name="Data" dataDxfId="91"/>
    <tableColumn id="4" xr3:uid="{916C9F6D-D0A9-4BED-9931-E155F95A02DF}" name="Categoria" dataDxfId="90"/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932991C-2C53-4892-8F41-D1F566304E7B}" name="Tabela2579111315" displayName="Tabela2579111315" ref="G14:J15" totalsRowShown="0" headerRowDxfId="89" dataDxfId="88">
  <autoFilter ref="G14:J15" xr:uid="{E9E1B6F5-BCD2-4210-8253-0333D95BB3F3}"/>
  <tableColumns count="4">
    <tableColumn id="1" xr3:uid="{93791A4C-3CB5-49BF-8ABD-97098E0FBBF4}" name="Nome" dataDxfId="87"/>
    <tableColumn id="2" xr3:uid="{038446EE-4AAA-4F69-90ED-C5549F7F6900}" name="Valor" dataDxfId="86"/>
    <tableColumn id="3" xr3:uid="{02051370-D3EA-4D33-827A-25E53CE2ADFD}" name="Data" dataDxfId="85"/>
    <tableColumn id="4" xr3:uid="{752C8860-CBB5-4F49-9B5B-F1881FE64D25}" name="Categoria" dataDxfId="84"/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1CD3225-2F13-44D6-8848-246DD2FF694C}" name="Tabela146810121416" displayName="Tabela146810121416" ref="B14:E15" totalsRowShown="0" headerRowDxfId="83" dataDxfId="81" headerRowBorderDxfId="82" tableBorderDxfId="80">
  <autoFilter ref="B14:E15" xr:uid="{AFDDCFDD-E819-4FC6-85EF-8EE1B04945F5}"/>
  <tableColumns count="4">
    <tableColumn id="1" xr3:uid="{ADE9BBB8-B792-4A08-968D-95C40C8B741E}" name="Nome" dataDxfId="79"/>
    <tableColumn id="2" xr3:uid="{0EF892D0-A976-46D7-B958-E74A1A8512AC}" name="Valor" dataDxfId="78"/>
    <tableColumn id="3" xr3:uid="{256083CB-3D7D-4FC5-B689-7F20F900F058}" name="Data" dataDxfId="77"/>
    <tableColumn id="4" xr3:uid="{FEA8FCC6-DB10-47EF-9E3A-DDCB56547450}" name="Categoria" dataDxfId="76"/>
  </tableColumns>
  <tableStyleInfo name="TableStyleLight1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08EFB80-392C-49E5-89BA-1F1FC06401D4}" name="Tabela257911131517" displayName="Tabela257911131517" ref="G14:J15" totalsRowShown="0" headerRowDxfId="75" dataDxfId="74">
  <autoFilter ref="G14:J15" xr:uid="{E9E1B6F5-BCD2-4210-8253-0333D95BB3F3}"/>
  <tableColumns count="4">
    <tableColumn id="1" xr3:uid="{87C146A2-D181-4B0D-94E6-39CA3C9A6330}" name="Nome" dataDxfId="73"/>
    <tableColumn id="2" xr3:uid="{57CC4F88-45C0-4D25-9C0F-9318E2D811FF}" name="Valor" dataDxfId="72"/>
    <tableColumn id="3" xr3:uid="{19246368-1BFA-48B2-B00B-68B3D7085A33}" name="Data" dataDxfId="71"/>
    <tableColumn id="4" xr3:uid="{2896AC1B-1982-4FF8-854E-8AAF86B7C70C}" name="Categoria" dataDxfId="70"/>
  </tableColumns>
  <tableStyleInfo name="TableStyleLight1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974DCD3-E275-41B2-ACF3-9BD55DA6152A}" name="Tabela14681012141618" displayName="Tabela14681012141618" ref="B14:E15" totalsRowShown="0" headerRowDxfId="69" dataDxfId="67" headerRowBorderDxfId="68" tableBorderDxfId="66">
  <autoFilter ref="B14:E15" xr:uid="{AFDDCFDD-E819-4FC6-85EF-8EE1B04945F5}"/>
  <tableColumns count="4">
    <tableColumn id="1" xr3:uid="{96324EEB-07E2-4EA7-93A3-18082CD4E818}" name="Nome" dataDxfId="65"/>
    <tableColumn id="2" xr3:uid="{6F2C00D4-0894-4100-AD76-2C95BD3E72D2}" name="Valor" dataDxfId="64"/>
    <tableColumn id="3" xr3:uid="{C85921A0-9235-489D-9D89-1D6E1C7C15FF}" name="Data" dataDxfId="63"/>
    <tableColumn id="4" xr3:uid="{3C431464-1050-4A5D-A759-269113D302B4}" name="Categoria" dataDxfId="62"/>
  </tableColumns>
  <tableStyleInfo name="TableStyleLight1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990AF71-9130-4467-BBE8-BE0B0BC8C974}" name="Tabela25791113151719" displayName="Tabela25791113151719" ref="G14:J15" totalsRowShown="0" headerRowDxfId="61" dataDxfId="60">
  <autoFilter ref="G14:J15" xr:uid="{E9E1B6F5-BCD2-4210-8253-0333D95BB3F3}"/>
  <tableColumns count="4">
    <tableColumn id="1" xr3:uid="{551759F4-263F-445B-83D3-4A7F9A42A2FE}" name="Nome" dataDxfId="59"/>
    <tableColumn id="2" xr3:uid="{8E05809D-EA1C-4A40-A708-A06D8D4E3820}" name="Valor" dataDxfId="58"/>
    <tableColumn id="3" xr3:uid="{13AC9CF6-1852-41F3-8353-FC53F10D00AB}" name="Data" dataDxfId="57"/>
    <tableColumn id="4" xr3:uid="{512AB56F-E16A-47BE-A989-9C80AA6E9EF4}" name="Categoria" dataDxfId="56"/>
  </tableColumns>
  <tableStyleInfo name="TableStyleLight1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00A9A21-B2FC-4A91-878A-AC4BEE937642}" name="Tabela1468101214161820" displayName="Tabela1468101214161820" ref="B14:E15" totalsRowShown="0" headerRowDxfId="55" dataDxfId="53" headerRowBorderDxfId="54" tableBorderDxfId="52">
  <autoFilter ref="B14:E15" xr:uid="{AFDDCFDD-E819-4FC6-85EF-8EE1B04945F5}"/>
  <tableColumns count="4">
    <tableColumn id="1" xr3:uid="{9C7C3D67-DE56-4319-82B0-5DFCB567E9EA}" name="Nome" dataDxfId="51"/>
    <tableColumn id="2" xr3:uid="{513A64FA-BE55-4163-A350-2A9C4BEF8B6E}" name="Valor" dataDxfId="50"/>
    <tableColumn id="3" xr3:uid="{1220659F-A2B6-4C36-877D-D87EB7261ABF}" name="Data" dataDxfId="49"/>
    <tableColumn id="4" xr3:uid="{837C29A6-C5F3-415E-A991-0F5F1B6E15B2}" name="Categoria" dataDxfId="48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E1B6F5-BCD2-4210-8253-0333D95BB3F3}" name="Tabela2" displayName="Tabela2" ref="G14:J19" totalsRowShown="0" headerRowDxfId="173" dataDxfId="172">
  <autoFilter ref="G14:J19" xr:uid="{E9E1B6F5-BCD2-4210-8253-0333D95BB3F3}"/>
  <tableColumns count="4">
    <tableColumn id="1" xr3:uid="{F0EB1524-D502-4BC4-ADF7-6EA63123BBEA}" name="Nome" dataDxfId="171"/>
    <tableColumn id="2" xr3:uid="{C40704A9-2287-4EC6-8C68-127ADB122887}" name="Valor" dataDxfId="170"/>
    <tableColumn id="3" xr3:uid="{BD7294C6-886B-4624-A673-7513B42B45AC}" name="Data" dataDxfId="169"/>
    <tableColumn id="4" xr3:uid="{ADA6962D-5498-4F52-A26B-B7C0E216FBF7}" name="Categoria" dataDxfId="168"/>
  </tableColumns>
  <tableStyleInfo name="TableStyleLight1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6CB2562-B0A3-4935-A72A-D0DB1D58BEC7}" name="Tabela2579111315171921" displayName="Tabela2579111315171921" ref="G14:J15" totalsRowShown="0" headerRowDxfId="47" dataDxfId="46">
  <autoFilter ref="G14:J15" xr:uid="{E9E1B6F5-BCD2-4210-8253-0333D95BB3F3}"/>
  <tableColumns count="4">
    <tableColumn id="1" xr3:uid="{89B69B42-A374-41D7-85AE-3EA3CB7DECF3}" name="Nome" dataDxfId="45"/>
    <tableColumn id="2" xr3:uid="{9F8BB173-B799-4F97-8D71-057CAC3C6375}" name="Valor" dataDxfId="44"/>
    <tableColumn id="3" xr3:uid="{7F7F88CC-BA72-45EE-AB18-363A62F90783}" name="Data" dataDxfId="43"/>
    <tableColumn id="4" xr3:uid="{44038CA2-3AC6-4B84-ADC4-E8C15941C540}" name="Categoria" dataDxfId="42"/>
  </tableColumns>
  <tableStyleInfo name="TableStyleLight1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8DE9781-F15C-41C2-B143-2FF46AF7201D}" name="Tabela146810121416182022" displayName="Tabela146810121416182022" ref="B14:E15" totalsRowShown="0" headerRowDxfId="41" dataDxfId="39" headerRowBorderDxfId="40" tableBorderDxfId="38">
  <autoFilter ref="B14:E15" xr:uid="{AFDDCFDD-E819-4FC6-85EF-8EE1B04945F5}"/>
  <tableColumns count="4">
    <tableColumn id="1" xr3:uid="{D13D2BA8-95C9-4568-94DC-C82605C17C1A}" name="Nome" dataDxfId="37"/>
    <tableColumn id="2" xr3:uid="{4A98E52F-49E9-4EE1-8F8E-E4D5282A5477}" name="Valor" dataDxfId="36"/>
    <tableColumn id="3" xr3:uid="{BE822D55-A75D-4B72-A3CA-1C7E2A18FDA2}" name="Data" dataDxfId="35"/>
    <tableColumn id="4" xr3:uid="{EE525D6C-976E-4D4F-B75C-5EFCB979F45D}" name="Categoria" dataDxfId="34"/>
  </tableColumns>
  <tableStyleInfo name="TableStyleLight14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54D986F-3292-421A-B8C2-C3FCB54582CD}" name="Tabela257911131517192123" displayName="Tabela257911131517192123" ref="G14:J15" totalsRowShown="0" headerRowDxfId="33" dataDxfId="32">
  <autoFilter ref="G14:J15" xr:uid="{E9E1B6F5-BCD2-4210-8253-0333D95BB3F3}"/>
  <tableColumns count="4">
    <tableColumn id="1" xr3:uid="{33F28F2C-FDC4-497E-B3A6-62DD4F5E5FDB}" name="Nome" dataDxfId="31"/>
    <tableColumn id="2" xr3:uid="{76403435-96C3-4626-AA93-7653820AAE73}" name="Valor" dataDxfId="30"/>
    <tableColumn id="3" xr3:uid="{82803A1B-688A-46A8-9854-267FB774C135}" name="Data" dataDxfId="29"/>
    <tableColumn id="4" xr3:uid="{608791AE-DEAD-4CA6-84C9-D9BBF2D930D3}" name="Categoria" dataDxfId="28"/>
  </tableColumns>
  <tableStyleInfo name="TableStyleLight14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4AD165A-D275-4E3C-B72E-246D9B589821}" name="Tabela14681012141618202224" displayName="Tabela14681012141618202224" ref="B14:E15" totalsRowShown="0" headerRowDxfId="27" dataDxfId="25" headerRowBorderDxfId="26" tableBorderDxfId="24">
  <autoFilter ref="B14:E15" xr:uid="{AFDDCFDD-E819-4FC6-85EF-8EE1B04945F5}"/>
  <tableColumns count="4">
    <tableColumn id="1" xr3:uid="{97767380-EFBD-4994-8F0D-ECAF45E2E7C1}" name="Nome" dataDxfId="23"/>
    <tableColumn id="2" xr3:uid="{891B1057-7A90-4213-97BE-C913E0AE9EDA}" name="Valor" dataDxfId="22"/>
    <tableColumn id="3" xr3:uid="{2DF4745D-B72F-4455-9414-91CBBB961E86}" name="Data" dataDxfId="21"/>
    <tableColumn id="4" xr3:uid="{4D213B32-E7C2-4A97-8CCF-3E513EB4424E}" name="Categoria" dataDxfId="20"/>
  </tableColumns>
  <tableStyleInfo name="TableStyleLight14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0CDA3D7-F801-42C6-BE55-A25FAF5B89EF}" name="Tabela25791113151719212325" displayName="Tabela25791113151719212325" ref="G14:J15" totalsRowShown="0" headerRowDxfId="19" dataDxfId="18">
  <autoFilter ref="G14:J15" xr:uid="{E9E1B6F5-BCD2-4210-8253-0333D95BB3F3}"/>
  <tableColumns count="4">
    <tableColumn id="1" xr3:uid="{94FE7FB5-803B-4A7B-9ECA-7360C711C98B}" name="Nome" dataDxfId="17"/>
    <tableColumn id="2" xr3:uid="{CC7E0653-5951-41E5-9331-8CFA03359882}" name="Valor" dataDxfId="16"/>
    <tableColumn id="3" xr3:uid="{03353F8F-B1F2-4B93-8963-2A05DCCD4BA1}" name="Data" dataDxfId="15"/>
    <tableColumn id="4" xr3:uid="{E0FC868B-1409-42B1-B3EE-4221225D3B08}" name="Categoria" dataDxfId="14"/>
  </tableColumns>
  <tableStyleInfo name="TableStyleLight1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575ABBB-B7C7-4E04-883C-08EDC8705F63}" name="Tabela1468101214161820222426" displayName="Tabela1468101214161820222426" ref="B14:E15" totalsRowShown="0" headerRowDxfId="13" dataDxfId="11" headerRowBorderDxfId="12" tableBorderDxfId="10">
  <autoFilter ref="B14:E15" xr:uid="{AFDDCFDD-E819-4FC6-85EF-8EE1B04945F5}"/>
  <tableColumns count="4">
    <tableColumn id="1" xr3:uid="{4A14F855-187B-45E1-9E51-CFCAA4F6121A}" name="Nome" dataDxfId="9"/>
    <tableColumn id="2" xr3:uid="{90CB1AA2-858F-4F13-87DB-8ABFC06ED3E8}" name="Valor" dataDxfId="8"/>
    <tableColumn id="3" xr3:uid="{4274A7AB-F727-49D4-8334-77147EB7FD7C}" name="Data" dataDxfId="7"/>
    <tableColumn id="4" xr3:uid="{C5B4DE9C-3A16-4983-9127-268C25109597}" name="Categoria" dataDxfId="6"/>
  </tableColumns>
  <tableStyleInfo name="TableStyleLight1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1B6050D-FC47-4500-9E15-1A6D896AFC87}" name="Tabela2579111315171921232527" displayName="Tabela2579111315171921232527" ref="G14:J15" totalsRowShown="0" headerRowDxfId="5" dataDxfId="4">
  <autoFilter ref="G14:J15" xr:uid="{E9E1B6F5-BCD2-4210-8253-0333D95BB3F3}"/>
  <tableColumns count="4">
    <tableColumn id="1" xr3:uid="{3485C704-76CB-48E5-BD87-C46CFDEFC792}" name="Nome" dataDxfId="3"/>
    <tableColumn id="2" xr3:uid="{606258E1-4D1B-42DE-B390-A7BE9DD53CE2}" name="Valor" dataDxfId="2"/>
    <tableColumn id="3" xr3:uid="{57E948F7-32D6-472B-87BE-F5FC1FD7A7DA}" name="Data" dataDxfId="1"/>
    <tableColumn id="4" xr3:uid="{1338C84D-DC73-4EE7-BFA6-5A4DFE474CDE}" name="Categoria" dataDxfId="0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7E4C4D-E5AA-43E4-81E1-C2A88D63C051}" name="Tabela14" displayName="Tabela14" ref="B14:E15" totalsRowShown="0" headerRowDxfId="167" dataDxfId="165" headerRowBorderDxfId="166" tableBorderDxfId="164">
  <autoFilter ref="B14:E15" xr:uid="{AFDDCFDD-E819-4FC6-85EF-8EE1B04945F5}"/>
  <tableColumns count="4">
    <tableColumn id="1" xr3:uid="{70A842F7-1F77-4544-A764-40E7F0E07404}" name="Nome" dataDxfId="163"/>
    <tableColumn id="2" xr3:uid="{18350151-F4FD-4B1A-BBE6-F64B87F73FB7}" name="Valor" dataDxfId="162"/>
    <tableColumn id="3" xr3:uid="{54A5971B-BD25-4E8A-9716-EE053BFA1EBB}" name="Data" dataDxfId="161"/>
    <tableColumn id="4" xr3:uid="{C56D77F4-728D-462E-8089-AECF16615C1F}" name="Categoria" dataDxfId="160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4C6729-789E-47C5-8E14-BF9EA2A09A53}" name="Tabela25" displayName="Tabela25" ref="G14:J15" totalsRowShown="0" headerRowDxfId="159" dataDxfId="158">
  <autoFilter ref="G14:J15" xr:uid="{E9E1B6F5-BCD2-4210-8253-0333D95BB3F3}"/>
  <tableColumns count="4">
    <tableColumn id="1" xr3:uid="{EB6281B6-FA6F-4A06-8452-284B410E9812}" name="Nome" dataDxfId="157"/>
    <tableColumn id="2" xr3:uid="{C5D8AD66-8C3F-4560-87EB-20D1E0E1A82F}" name="Valor" dataDxfId="156"/>
    <tableColumn id="3" xr3:uid="{DFE453C1-1C6D-4D72-B9F0-3A01D17FAF6B}" name="Data" dataDxfId="155"/>
    <tableColumn id="4" xr3:uid="{E2BBEE56-41AE-456E-9ECC-842C2ACC4712}" name="Categoria" dataDxfId="154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557B96-0F5D-43A8-9D01-04FE0D0A3D6B}" name="Tabela146" displayName="Tabela146" ref="B14:E15" totalsRowShown="0" headerRowDxfId="153" dataDxfId="151" headerRowBorderDxfId="152" tableBorderDxfId="150">
  <autoFilter ref="B14:E15" xr:uid="{AFDDCFDD-E819-4FC6-85EF-8EE1B04945F5}"/>
  <tableColumns count="4">
    <tableColumn id="1" xr3:uid="{A1470355-D97A-4D88-A7AC-86F7F20D0856}" name="Nome" dataDxfId="149"/>
    <tableColumn id="2" xr3:uid="{2292EA6F-D003-40E4-AD42-3FEC48935699}" name="Valor" dataDxfId="148"/>
    <tableColumn id="3" xr3:uid="{9812C973-DC20-4545-8AF6-38B2A015AA1F}" name="Data" dataDxfId="147"/>
    <tableColumn id="4" xr3:uid="{EF65D722-8D67-4CC3-BBE5-6C73C9E3D01F}" name="Categoria" dataDxfId="146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B74214-130F-46CD-8B4F-215071997A64}" name="Tabela257" displayName="Tabela257" ref="G14:J15" totalsRowShown="0" headerRowDxfId="145" dataDxfId="144">
  <autoFilter ref="G14:J15" xr:uid="{E9E1B6F5-BCD2-4210-8253-0333D95BB3F3}"/>
  <tableColumns count="4">
    <tableColumn id="1" xr3:uid="{3EBA025C-0040-43BD-BB46-2A728C815B23}" name="Nome" dataDxfId="143"/>
    <tableColumn id="2" xr3:uid="{267589AA-B3FB-4732-8D57-CFC8A78C2A89}" name="Valor" dataDxfId="142"/>
    <tableColumn id="3" xr3:uid="{CCC28445-96E5-4721-BBA5-BC44283D0E64}" name="Data" dataDxfId="141"/>
    <tableColumn id="4" xr3:uid="{48375274-9D91-4F33-9107-8B6FF084C397}" name="Categoria" dataDxfId="140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BF6DD9-B441-4D0C-9D59-99B6822D7095}" name="Tabela1468" displayName="Tabela1468" ref="B14:E15" totalsRowShown="0" headerRowDxfId="139" dataDxfId="137" headerRowBorderDxfId="138" tableBorderDxfId="136">
  <autoFilter ref="B14:E15" xr:uid="{AFDDCFDD-E819-4FC6-85EF-8EE1B04945F5}"/>
  <tableColumns count="4">
    <tableColumn id="1" xr3:uid="{02594E2B-C812-447B-88CB-CB05C9EB1AA1}" name="Nome" dataDxfId="135"/>
    <tableColumn id="2" xr3:uid="{8EDBF07F-53C5-40B0-B835-A79847A50705}" name="Valor" dataDxfId="134"/>
    <tableColumn id="3" xr3:uid="{D4F5D0C9-6CB2-4CD4-B57B-A75F21F35CF1}" name="Data" dataDxfId="133"/>
    <tableColumn id="4" xr3:uid="{C076A759-BB5A-4659-BA5E-D85AC274A630}" name="Categoria" dataDxfId="132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BF40FE0-498A-42F0-AC73-29C1EEF157B2}" name="Tabela2579" displayName="Tabela2579" ref="G14:J15" totalsRowShown="0" headerRowDxfId="131" dataDxfId="130">
  <autoFilter ref="G14:J15" xr:uid="{E9E1B6F5-BCD2-4210-8253-0333D95BB3F3}"/>
  <tableColumns count="4">
    <tableColumn id="1" xr3:uid="{F2EAD20E-D30D-4F9D-B2E8-58D19666649E}" name="Nome" dataDxfId="129"/>
    <tableColumn id="2" xr3:uid="{FE043C08-91C6-467A-8192-EF4A2D4707F7}" name="Valor" dataDxfId="128"/>
    <tableColumn id="3" xr3:uid="{70292BF8-8EE4-44C2-A342-F97028DD9150}" name="Data" dataDxfId="127"/>
    <tableColumn id="4" xr3:uid="{F2460215-13C7-4923-8F3E-110D7C4692F5}" name="Categoria" dataDxfId="126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8A6B9A-8D3A-49FB-BC6B-8F0E76B3755B}" name="Tabela146810" displayName="Tabela146810" ref="B14:E15" totalsRowShown="0" headerRowDxfId="125" dataDxfId="123" headerRowBorderDxfId="124" tableBorderDxfId="122">
  <autoFilter ref="B14:E15" xr:uid="{AFDDCFDD-E819-4FC6-85EF-8EE1B04945F5}"/>
  <tableColumns count="4">
    <tableColumn id="1" xr3:uid="{3B84C426-1D53-41E3-9838-0523BC48CC5F}" name="Nome" dataDxfId="121"/>
    <tableColumn id="2" xr3:uid="{7A687E63-BE58-46D9-8AD7-4D9FDE842144}" name="Valor" dataDxfId="120"/>
    <tableColumn id="3" xr3:uid="{737C588E-E482-433D-87EF-E76BDD28C432}" name="Data" dataDxfId="119"/>
    <tableColumn id="4" xr3:uid="{A9A20477-3A37-4C87-9B94-BDD9EE9AE1D5}" name="Categoria" dataDxfId="118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D593-6B74-48B0-A6E4-9337D3771F46}">
  <dimension ref="B2:S19"/>
  <sheetViews>
    <sheetView showGridLines="0" tabSelected="1" zoomScale="70" zoomScaleNormal="70" workbookViewId="0">
      <selection activeCell="J13" sqref="J13"/>
    </sheetView>
  </sheetViews>
  <sheetFormatPr defaultRowHeight="15.6" x14ac:dyDescent="0.3"/>
  <cols>
    <col min="1" max="1" width="8.796875" style="8"/>
    <col min="2" max="2" width="12.69921875" style="8" bestFit="1" customWidth="1"/>
    <col min="3" max="3" width="16" style="11" customWidth="1"/>
    <col min="4" max="4" width="15.19921875" style="8" customWidth="1"/>
    <col min="5" max="5" width="16.296875" style="8" customWidth="1"/>
    <col min="6" max="6" width="16.09765625" style="8" bestFit="1" customWidth="1"/>
    <col min="7" max="7" width="14" style="8" customWidth="1"/>
    <col min="8" max="8" width="14.796875" style="11" customWidth="1"/>
    <col min="9" max="9" width="15.09765625" style="8" customWidth="1"/>
    <col min="10" max="10" width="17.5" style="8" customWidth="1"/>
    <col min="11" max="16384" width="8.796875" style="8"/>
  </cols>
  <sheetData>
    <row r="2" spans="2:19" ht="21" x14ac:dyDescent="0.4">
      <c r="L2" s="23" t="s">
        <v>19</v>
      </c>
      <c r="M2" s="24"/>
      <c r="N2" s="24"/>
      <c r="O2" s="25"/>
      <c r="P2" s="25"/>
      <c r="Q2" s="25"/>
      <c r="R2" s="25"/>
      <c r="S2" s="26"/>
    </row>
    <row r="3" spans="2:19" x14ac:dyDescent="0.3">
      <c r="L3" s="17"/>
      <c r="M3"/>
      <c r="N3"/>
      <c r="S3" s="18"/>
    </row>
    <row r="4" spans="2:19" x14ac:dyDescent="0.3">
      <c r="L4" s="17" t="s">
        <v>20</v>
      </c>
      <c r="M4"/>
      <c r="N4"/>
      <c r="S4" s="18"/>
    </row>
    <row r="5" spans="2:19" x14ac:dyDescent="0.3">
      <c r="L5" s="17" t="s">
        <v>21</v>
      </c>
      <c r="M5"/>
      <c r="N5"/>
      <c r="S5" s="18"/>
    </row>
    <row r="6" spans="2:19" x14ac:dyDescent="0.3">
      <c r="L6" s="17" t="s">
        <v>23</v>
      </c>
      <c r="M6"/>
      <c r="N6"/>
      <c r="S6" s="18"/>
    </row>
    <row r="7" spans="2:19" x14ac:dyDescent="0.3">
      <c r="L7" s="17"/>
      <c r="M7"/>
      <c r="N7"/>
      <c r="S7" s="18"/>
    </row>
    <row r="8" spans="2:19" x14ac:dyDescent="0.3">
      <c r="L8" s="19" t="s">
        <v>22</v>
      </c>
      <c r="M8" s="20"/>
      <c r="N8" s="20"/>
      <c r="O8" s="21"/>
      <c r="P8" s="21"/>
      <c r="Q8" s="21"/>
      <c r="R8" s="21"/>
      <c r="S8" s="22"/>
    </row>
    <row r="9" spans="2:19" ht="23.4" x14ac:dyDescent="0.45">
      <c r="B9" s="2" t="s">
        <v>17</v>
      </c>
      <c r="C9" s="3">
        <f>F9-I9</f>
        <v>500</v>
      </c>
      <c r="D9" s="4"/>
      <c r="E9" s="5" t="s">
        <v>5</v>
      </c>
      <c r="F9" s="6">
        <f>SUM(Tabela1[Valor])</f>
        <v>1000</v>
      </c>
      <c r="G9" s="4"/>
      <c r="H9" s="7" t="s">
        <v>4</v>
      </c>
      <c r="I9" s="6">
        <f>SUM(Tabela2[Valor])</f>
        <v>500</v>
      </c>
      <c r="L9"/>
      <c r="M9"/>
      <c r="N9"/>
    </row>
    <row r="10" spans="2:19" ht="18" x14ac:dyDescent="0.35">
      <c r="B10" s="9"/>
      <c r="C10" s="10"/>
      <c r="D10" s="9"/>
      <c r="E10" s="9"/>
      <c r="F10" s="9"/>
      <c r="L10"/>
      <c r="M10"/>
      <c r="N10"/>
    </row>
    <row r="11" spans="2:19" x14ac:dyDescent="0.3">
      <c r="L11"/>
      <c r="M11"/>
      <c r="N11"/>
    </row>
    <row r="12" spans="2:19" x14ac:dyDescent="0.3">
      <c r="L12"/>
      <c r="M12"/>
      <c r="N12"/>
    </row>
    <row r="13" spans="2:19" ht="21" x14ac:dyDescent="0.4">
      <c r="B13" s="12" t="s">
        <v>5</v>
      </c>
      <c r="G13" s="13" t="s">
        <v>4</v>
      </c>
      <c r="L13"/>
      <c r="M13"/>
      <c r="N13"/>
    </row>
    <row r="14" spans="2:19" x14ac:dyDescent="0.3">
      <c r="B14" s="30" t="s">
        <v>7</v>
      </c>
      <c r="C14" s="31" t="s">
        <v>9</v>
      </c>
      <c r="D14" s="30" t="s">
        <v>6</v>
      </c>
      <c r="E14" s="30" t="s">
        <v>8</v>
      </c>
      <c r="G14" s="32" t="s">
        <v>7</v>
      </c>
      <c r="H14" s="33" t="s">
        <v>9</v>
      </c>
      <c r="I14" s="32" t="s">
        <v>6</v>
      </c>
      <c r="J14" s="32" t="s">
        <v>8</v>
      </c>
      <c r="L14"/>
      <c r="M14"/>
      <c r="N14"/>
    </row>
    <row r="15" spans="2:19" x14ac:dyDescent="0.3">
      <c r="B15" s="29" t="s">
        <v>0</v>
      </c>
      <c r="C15" s="27">
        <v>600</v>
      </c>
      <c r="D15" s="28">
        <v>45693</v>
      </c>
      <c r="E15" s="29" t="s">
        <v>0</v>
      </c>
      <c r="G15" s="29" t="s">
        <v>1</v>
      </c>
      <c r="H15" s="27">
        <v>100</v>
      </c>
      <c r="I15" s="28">
        <v>45783</v>
      </c>
      <c r="J15" s="29" t="s">
        <v>10</v>
      </c>
      <c r="L15"/>
      <c r="M15"/>
      <c r="N15"/>
    </row>
    <row r="16" spans="2:19" ht="31.2" x14ac:dyDescent="0.3">
      <c r="B16" s="29" t="s">
        <v>15</v>
      </c>
      <c r="C16" s="27">
        <v>300</v>
      </c>
      <c r="D16" s="28">
        <v>45711</v>
      </c>
      <c r="E16" s="29" t="s">
        <v>16</v>
      </c>
      <c r="G16" s="29" t="s">
        <v>12</v>
      </c>
      <c r="H16" s="27">
        <v>30</v>
      </c>
      <c r="I16" s="28">
        <v>45783</v>
      </c>
      <c r="J16" s="29" t="s">
        <v>11</v>
      </c>
    </row>
    <row r="17" spans="2:10" ht="31.2" x14ac:dyDescent="0.3">
      <c r="B17" s="29" t="s">
        <v>18</v>
      </c>
      <c r="C17" s="27">
        <v>100</v>
      </c>
      <c r="D17" s="28">
        <v>45711</v>
      </c>
      <c r="E17" s="29" t="s">
        <v>3</v>
      </c>
      <c r="G17" s="29" t="s">
        <v>13</v>
      </c>
      <c r="H17" s="27">
        <v>20</v>
      </c>
      <c r="I17" s="28">
        <v>45783</v>
      </c>
      <c r="J17" s="29" t="s">
        <v>11</v>
      </c>
    </row>
    <row r="18" spans="2:10" x14ac:dyDescent="0.3">
      <c r="G18" s="29" t="s">
        <v>14</v>
      </c>
      <c r="H18" s="27">
        <v>150</v>
      </c>
      <c r="I18" s="28">
        <v>45783</v>
      </c>
      <c r="J18" s="29" t="s">
        <v>14</v>
      </c>
    </row>
    <row r="19" spans="2:10" x14ac:dyDescent="0.3">
      <c r="G19" s="29" t="s">
        <v>2</v>
      </c>
      <c r="H19" s="27">
        <v>200</v>
      </c>
      <c r="I19" s="28">
        <v>45783</v>
      </c>
      <c r="J19" s="29" t="s">
        <v>10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4CCDF-A1E3-4B6C-A911-CE57DD4B4CFE}">
  <dimension ref="B2:S15"/>
  <sheetViews>
    <sheetView zoomScale="70" zoomScaleNormal="70" workbookViewId="0">
      <selection activeCell="D21" sqref="D21"/>
    </sheetView>
  </sheetViews>
  <sheetFormatPr defaultRowHeight="15.6" x14ac:dyDescent="0.3"/>
  <cols>
    <col min="1" max="1" width="8.796875" style="8"/>
    <col min="2" max="2" width="12.69921875" style="8" bestFit="1" customWidth="1"/>
    <col min="3" max="3" width="16" style="11" customWidth="1"/>
    <col min="4" max="4" width="15.19921875" style="8" customWidth="1"/>
    <col min="5" max="5" width="16.296875" style="8" customWidth="1"/>
    <col min="6" max="6" width="16.09765625" style="8" bestFit="1" customWidth="1"/>
    <col min="7" max="7" width="14" style="8" customWidth="1"/>
    <col min="8" max="8" width="14.796875" style="11" customWidth="1"/>
    <col min="9" max="9" width="15.09765625" style="8" customWidth="1"/>
    <col min="10" max="10" width="17.5" style="8" customWidth="1"/>
    <col min="11" max="16384" width="8.796875" style="8"/>
  </cols>
  <sheetData>
    <row r="2" spans="2:19" ht="21" x14ac:dyDescent="0.4">
      <c r="L2" s="23" t="s">
        <v>19</v>
      </c>
      <c r="M2" s="24"/>
      <c r="N2" s="24"/>
      <c r="O2" s="25"/>
      <c r="P2" s="25"/>
      <c r="Q2" s="25"/>
      <c r="R2" s="25"/>
      <c r="S2" s="26"/>
    </row>
    <row r="3" spans="2:19" x14ac:dyDescent="0.3">
      <c r="L3" s="17"/>
      <c r="M3"/>
      <c r="N3"/>
      <c r="S3" s="18"/>
    </row>
    <row r="4" spans="2:19" x14ac:dyDescent="0.3">
      <c r="L4" s="17" t="s">
        <v>20</v>
      </c>
      <c r="M4"/>
      <c r="N4"/>
      <c r="S4" s="18"/>
    </row>
    <row r="5" spans="2:19" x14ac:dyDescent="0.3">
      <c r="L5" s="17" t="s">
        <v>21</v>
      </c>
      <c r="M5"/>
      <c r="N5"/>
      <c r="S5" s="18"/>
    </row>
    <row r="6" spans="2:19" x14ac:dyDescent="0.3">
      <c r="L6" s="17" t="s">
        <v>23</v>
      </c>
      <c r="M6"/>
      <c r="N6"/>
      <c r="S6" s="18"/>
    </row>
    <row r="7" spans="2:19" x14ac:dyDescent="0.3">
      <c r="L7" s="17"/>
      <c r="M7"/>
      <c r="N7"/>
      <c r="S7" s="18"/>
    </row>
    <row r="8" spans="2:19" x14ac:dyDescent="0.3">
      <c r="L8" s="19" t="s">
        <v>22</v>
      </c>
      <c r="M8" s="20"/>
      <c r="N8" s="20"/>
      <c r="O8" s="21"/>
      <c r="P8" s="21"/>
      <c r="Q8" s="21"/>
      <c r="R8" s="21"/>
      <c r="S8" s="22"/>
    </row>
    <row r="9" spans="2:19" ht="23.4" x14ac:dyDescent="0.45">
      <c r="B9" s="2" t="s">
        <v>17</v>
      </c>
      <c r="C9" s="3">
        <f>F9-I9</f>
        <v>0</v>
      </c>
      <c r="D9" s="4"/>
      <c r="E9" s="5" t="s">
        <v>5</v>
      </c>
      <c r="F9" s="6">
        <f>SUM(Tabela1468101214161820[Valor])</f>
        <v>0</v>
      </c>
      <c r="G9" s="4"/>
      <c r="H9" s="7" t="s">
        <v>4</v>
      </c>
      <c r="I9" s="6">
        <f>SUM(Tabela2579111315171921[Valor])</f>
        <v>0</v>
      </c>
      <c r="L9"/>
      <c r="M9"/>
      <c r="N9"/>
    </row>
    <row r="10" spans="2:19" ht="18" x14ac:dyDescent="0.35">
      <c r="B10" s="9"/>
      <c r="C10" s="10"/>
      <c r="D10" s="9"/>
      <c r="E10" s="9"/>
      <c r="F10" s="9"/>
      <c r="L10"/>
      <c r="M10"/>
      <c r="N10"/>
    </row>
    <row r="11" spans="2:19" x14ac:dyDescent="0.3">
      <c r="L11"/>
      <c r="M11"/>
      <c r="N11"/>
    </row>
    <row r="12" spans="2:19" x14ac:dyDescent="0.3">
      <c r="L12"/>
      <c r="M12"/>
      <c r="N12"/>
    </row>
    <row r="13" spans="2:19" ht="21" x14ac:dyDescent="0.4">
      <c r="B13" s="12" t="s">
        <v>5</v>
      </c>
      <c r="G13" s="13" t="s">
        <v>4</v>
      </c>
      <c r="L13"/>
      <c r="M13"/>
      <c r="N13"/>
    </row>
    <row r="14" spans="2:19" x14ac:dyDescent="0.3">
      <c r="B14" s="14" t="s">
        <v>7</v>
      </c>
      <c r="C14" s="1" t="s">
        <v>9</v>
      </c>
      <c r="D14" s="14" t="s">
        <v>6</v>
      </c>
      <c r="E14" s="14" t="s">
        <v>8</v>
      </c>
      <c r="G14" s="15" t="s">
        <v>7</v>
      </c>
      <c r="H14" s="16" t="s">
        <v>9</v>
      </c>
      <c r="I14" s="15" t="s">
        <v>6</v>
      </c>
      <c r="J14" s="15" t="s">
        <v>8</v>
      </c>
      <c r="L14"/>
      <c r="M14"/>
      <c r="N14"/>
    </row>
    <row r="15" spans="2:19" x14ac:dyDescent="0.3">
      <c r="B15" s="29"/>
      <c r="C15" s="27"/>
      <c r="D15" s="28"/>
      <c r="E15" s="29"/>
      <c r="G15" s="29"/>
      <c r="H15" s="27"/>
      <c r="I15" s="28"/>
      <c r="J15" s="29"/>
      <c r="L15"/>
      <c r="M15"/>
      <c r="N15"/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02E0-1377-40C0-9B5E-11E2DCF69EA7}">
  <dimension ref="B2:S15"/>
  <sheetViews>
    <sheetView zoomScale="70" zoomScaleNormal="70" workbookViewId="0">
      <selection activeCell="D21" sqref="D21"/>
    </sheetView>
  </sheetViews>
  <sheetFormatPr defaultRowHeight="15.6" x14ac:dyDescent="0.3"/>
  <cols>
    <col min="1" max="1" width="8.796875" style="8"/>
    <col min="2" max="2" width="12.69921875" style="8" bestFit="1" customWidth="1"/>
    <col min="3" max="3" width="16" style="11" customWidth="1"/>
    <col min="4" max="4" width="15.19921875" style="8" customWidth="1"/>
    <col min="5" max="5" width="16.296875" style="8" customWidth="1"/>
    <col min="6" max="6" width="16.09765625" style="8" bestFit="1" customWidth="1"/>
    <col min="7" max="7" width="14" style="8" customWidth="1"/>
    <col min="8" max="8" width="14.796875" style="11" customWidth="1"/>
    <col min="9" max="9" width="15.09765625" style="8" customWidth="1"/>
    <col min="10" max="10" width="17.5" style="8" customWidth="1"/>
    <col min="11" max="16384" width="8.796875" style="8"/>
  </cols>
  <sheetData>
    <row r="2" spans="2:19" ht="21" x14ac:dyDescent="0.4">
      <c r="L2" s="23" t="s">
        <v>19</v>
      </c>
      <c r="M2" s="24"/>
      <c r="N2" s="24"/>
      <c r="O2" s="25"/>
      <c r="P2" s="25"/>
      <c r="Q2" s="25"/>
      <c r="R2" s="25"/>
      <c r="S2" s="26"/>
    </row>
    <row r="3" spans="2:19" x14ac:dyDescent="0.3">
      <c r="L3" s="17"/>
      <c r="M3"/>
      <c r="N3"/>
      <c r="S3" s="18"/>
    </row>
    <row r="4" spans="2:19" x14ac:dyDescent="0.3">
      <c r="L4" s="17" t="s">
        <v>20</v>
      </c>
      <c r="M4"/>
      <c r="N4"/>
      <c r="S4" s="18"/>
    </row>
    <row r="5" spans="2:19" x14ac:dyDescent="0.3">
      <c r="L5" s="17" t="s">
        <v>21</v>
      </c>
      <c r="M5"/>
      <c r="N5"/>
      <c r="S5" s="18"/>
    </row>
    <row r="6" spans="2:19" x14ac:dyDescent="0.3">
      <c r="L6" s="17" t="s">
        <v>23</v>
      </c>
      <c r="M6"/>
      <c r="N6"/>
      <c r="S6" s="18"/>
    </row>
    <row r="7" spans="2:19" x14ac:dyDescent="0.3">
      <c r="L7" s="17"/>
      <c r="M7"/>
      <c r="N7"/>
      <c r="S7" s="18"/>
    </row>
    <row r="8" spans="2:19" x14ac:dyDescent="0.3">
      <c r="L8" s="19" t="s">
        <v>22</v>
      </c>
      <c r="M8" s="20"/>
      <c r="N8" s="20"/>
      <c r="O8" s="21"/>
      <c r="P8" s="21"/>
      <c r="Q8" s="21"/>
      <c r="R8" s="21"/>
      <c r="S8" s="22"/>
    </row>
    <row r="9" spans="2:19" ht="23.4" x14ac:dyDescent="0.45">
      <c r="B9" s="2" t="s">
        <v>17</v>
      </c>
      <c r="C9" s="3">
        <f>F9-I9</f>
        <v>0</v>
      </c>
      <c r="D9" s="4"/>
      <c r="E9" s="5" t="s">
        <v>5</v>
      </c>
      <c r="F9" s="6">
        <f>SUM(Tabela146810121416182022[Valor])</f>
        <v>0</v>
      </c>
      <c r="G9" s="4"/>
      <c r="H9" s="7" t="s">
        <v>4</v>
      </c>
      <c r="I9" s="6">
        <f>SUM(Tabela257911131517192123[Valor])</f>
        <v>0</v>
      </c>
      <c r="L9"/>
      <c r="M9"/>
      <c r="N9"/>
    </row>
    <row r="10" spans="2:19" ht="18" x14ac:dyDescent="0.35">
      <c r="B10" s="9"/>
      <c r="C10" s="10"/>
      <c r="D10" s="9"/>
      <c r="E10" s="9"/>
      <c r="F10" s="9"/>
      <c r="L10"/>
      <c r="M10"/>
      <c r="N10"/>
    </row>
    <row r="11" spans="2:19" x14ac:dyDescent="0.3">
      <c r="L11"/>
      <c r="M11"/>
      <c r="N11"/>
    </row>
    <row r="12" spans="2:19" x14ac:dyDescent="0.3">
      <c r="L12"/>
      <c r="M12"/>
      <c r="N12"/>
    </row>
    <row r="13" spans="2:19" ht="21" x14ac:dyDescent="0.4">
      <c r="B13" s="12" t="s">
        <v>5</v>
      </c>
      <c r="G13" s="13" t="s">
        <v>4</v>
      </c>
      <c r="L13"/>
      <c r="M13"/>
      <c r="N13"/>
    </row>
    <row r="14" spans="2:19" x14ac:dyDescent="0.3">
      <c r="B14" s="14" t="s">
        <v>7</v>
      </c>
      <c r="C14" s="1" t="s">
        <v>9</v>
      </c>
      <c r="D14" s="14" t="s">
        <v>6</v>
      </c>
      <c r="E14" s="14" t="s">
        <v>8</v>
      </c>
      <c r="G14" s="15" t="s">
        <v>7</v>
      </c>
      <c r="H14" s="16" t="s">
        <v>9</v>
      </c>
      <c r="I14" s="15" t="s">
        <v>6</v>
      </c>
      <c r="J14" s="15" t="s">
        <v>8</v>
      </c>
      <c r="L14"/>
      <c r="M14"/>
      <c r="N14"/>
    </row>
    <row r="15" spans="2:19" x14ac:dyDescent="0.3">
      <c r="B15" s="29"/>
      <c r="C15" s="27"/>
      <c r="D15" s="28"/>
      <c r="E15" s="29"/>
      <c r="G15" s="29"/>
      <c r="H15" s="27"/>
      <c r="I15" s="28"/>
      <c r="J15" s="29"/>
      <c r="L15"/>
      <c r="M15"/>
      <c r="N15"/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B9B07-8C6A-498C-9939-052CC82E1C73}">
  <dimension ref="B2:S15"/>
  <sheetViews>
    <sheetView zoomScale="70" zoomScaleNormal="70" workbookViewId="0">
      <selection activeCell="D21" sqref="D21"/>
    </sheetView>
  </sheetViews>
  <sheetFormatPr defaultRowHeight="15.6" x14ac:dyDescent="0.3"/>
  <cols>
    <col min="1" max="1" width="8.796875" style="8"/>
    <col min="2" max="2" width="12.69921875" style="8" bestFit="1" customWidth="1"/>
    <col min="3" max="3" width="16" style="11" customWidth="1"/>
    <col min="4" max="4" width="15.19921875" style="8" customWidth="1"/>
    <col min="5" max="5" width="16.296875" style="8" customWidth="1"/>
    <col min="6" max="6" width="16.09765625" style="8" bestFit="1" customWidth="1"/>
    <col min="7" max="7" width="14" style="8" customWidth="1"/>
    <col min="8" max="8" width="14.796875" style="11" customWidth="1"/>
    <col min="9" max="9" width="15.09765625" style="8" customWidth="1"/>
    <col min="10" max="10" width="17.5" style="8" customWidth="1"/>
    <col min="11" max="16384" width="8.796875" style="8"/>
  </cols>
  <sheetData>
    <row r="2" spans="2:19" ht="21" x14ac:dyDescent="0.4">
      <c r="L2" s="23" t="s">
        <v>19</v>
      </c>
      <c r="M2" s="24"/>
      <c r="N2" s="24"/>
      <c r="O2" s="25"/>
      <c r="P2" s="25"/>
      <c r="Q2" s="25"/>
      <c r="R2" s="25"/>
      <c r="S2" s="26"/>
    </row>
    <row r="3" spans="2:19" x14ac:dyDescent="0.3">
      <c r="L3" s="17"/>
      <c r="M3"/>
      <c r="N3"/>
      <c r="S3" s="18"/>
    </row>
    <row r="4" spans="2:19" x14ac:dyDescent="0.3">
      <c r="L4" s="17" t="s">
        <v>20</v>
      </c>
      <c r="M4"/>
      <c r="N4"/>
      <c r="S4" s="18"/>
    </row>
    <row r="5" spans="2:19" x14ac:dyDescent="0.3">
      <c r="L5" s="17" t="s">
        <v>21</v>
      </c>
      <c r="M5"/>
      <c r="N5"/>
      <c r="S5" s="18"/>
    </row>
    <row r="6" spans="2:19" x14ac:dyDescent="0.3">
      <c r="L6" s="17" t="s">
        <v>23</v>
      </c>
      <c r="M6"/>
      <c r="N6"/>
      <c r="S6" s="18"/>
    </row>
    <row r="7" spans="2:19" x14ac:dyDescent="0.3">
      <c r="L7" s="17"/>
      <c r="M7"/>
      <c r="N7"/>
      <c r="S7" s="18"/>
    </row>
    <row r="8" spans="2:19" x14ac:dyDescent="0.3">
      <c r="L8" s="19" t="s">
        <v>22</v>
      </c>
      <c r="M8" s="20"/>
      <c r="N8" s="20"/>
      <c r="O8" s="21"/>
      <c r="P8" s="21"/>
      <c r="Q8" s="21"/>
      <c r="R8" s="21"/>
      <c r="S8" s="22"/>
    </row>
    <row r="9" spans="2:19" ht="23.4" x14ac:dyDescent="0.45">
      <c r="B9" s="2" t="s">
        <v>17</v>
      </c>
      <c r="C9" s="3">
        <f>F9-I9</f>
        <v>0</v>
      </c>
      <c r="D9" s="4"/>
      <c r="E9" s="5" t="s">
        <v>5</v>
      </c>
      <c r="F9" s="6">
        <f>SUM(Tabela14681012141618202224[Valor])</f>
        <v>0</v>
      </c>
      <c r="G9" s="4"/>
      <c r="H9" s="7" t="s">
        <v>4</v>
      </c>
      <c r="I9" s="6">
        <f>SUM(Tabela25791113151719212325[Valor])</f>
        <v>0</v>
      </c>
      <c r="L9"/>
      <c r="M9"/>
      <c r="N9"/>
    </row>
    <row r="10" spans="2:19" ht="18" x14ac:dyDescent="0.35">
      <c r="B10" s="9"/>
      <c r="C10" s="10"/>
      <c r="D10" s="9"/>
      <c r="E10" s="9"/>
      <c r="F10" s="9"/>
      <c r="L10"/>
      <c r="M10"/>
      <c r="N10"/>
    </row>
    <row r="11" spans="2:19" x14ac:dyDescent="0.3">
      <c r="L11"/>
      <c r="M11"/>
      <c r="N11"/>
    </row>
    <row r="12" spans="2:19" x14ac:dyDescent="0.3">
      <c r="L12"/>
      <c r="M12"/>
      <c r="N12"/>
    </row>
    <row r="13" spans="2:19" ht="21" x14ac:dyDescent="0.4">
      <c r="B13" s="12" t="s">
        <v>5</v>
      </c>
      <c r="G13" s="13" t="s">
        <v>4</v>
      </c>
      <c r="L13"/>
      <c r="M13"/>
      <c r="N13"/>
    </row>
    <row r="14" spans="2:19" x14ac:dyDescent="0.3">
      <c r="B14" s="14" t="s">
        <v>7</v>
      </c>
      <c r="C14" s="1" t="s">
        <v>9</v>
      </c>
      <c r="D14" s="14" t="s">
        <v>6</v>
      </c>
      <c r="E14" s="14" t="s">
        <v>8</v>
      </c>
      <c r="G14" s="15" t="s">
        <v>7</v>
      </c>
      <c r="H14" s="16" t="s">
        <v>9</v>
      </c>
      <c r="I14" s="15" t="s">
        <v>6</v>
      </c>
      <c r="J14" s="15" t="s">
        <v>8</v>
      </c>
      <c r="L14"/>
      <c r="M14"/>
      <c r="N14"/>
    </row>
    <row r="15" spans="2:19" x14ac:dyDescent="0.3">
      <c r="B15" s="29"/>
      <c r="C15" s="27"/>
      <c r="D15" s="28"/>
      <c r="E15" s="29"/>
      <c r="G15" s="29"/>
      <c r="H15" s="27"/>
      <c r="I15" s="28"/>
      <c r="J15" s="29"/>
      <c r="L15"/>
      <c r="M15"/>
      <c r="N15"/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B3347-DED3-47D3-BD14-E603E0A6F999}">
  <dimension ref="B2:S15"/>
  <sheetViews>
    <sheetView zoomScale="70" zoomScaleNormal="70" workbookViewId="0">
      <selection activeCell="D21" sqref="D21"/>
    </sheetView>
  </sheetViews>
  <sheetFormatPr defaultRowHeight="15.6" x14ac:dyDescent="0.3"/>
  <cols>
    <col min="1" max="1" width="8.796875" style="8"/>
    <col min="2" max="2" width="12.69921875" style="8" bestFit="1" customWidth="1"/>
    <col min="3" max="3" width="16" style="11" customWidth="1"/>
    <col min="4" max="4" width="15.19921875" style="8" customWidth="1"/>
    <col min="5" max="5" width="16.296875" style="8" customWidth="1"/>
    <col min="6" max="6" width="16.09765625" style="8" bestFit="1" customWidth="1"/>
    <col min="7" max="7" width="14" style="8" customWidth="1"/>
    <col min="8" max="8" width="14.796875" style="11" customWidth="1"/>
    <col min="9" max="9" width="15.09765625" style="8" customWidth="1"/>
    <col min="10" max="10" width="17.5" style="8" customWidth="1"/>
    <col min="11" max="16384" width="8.796875" style="8"/>
  </cols>
  <sheetData>
    <row r="2" spans="2:19" ht="21" x14ac:dyDescent="0.4">
      <c r="L2" s="23" t="s">
        <v>19</v>
      </c>
      <c r="M2" s="24"/>
      <c r="N2" s="24"/>
      <c r="O2" s="25"/>
      <c r="P2" s="25"/>
      <c r="Q2" s="25"/>
      <c r="R2" s="25"/>
      <c r="S2" s="26"/>
    </row>
    <row r="3" spans="2:19" x14ac:dyDescent="0.3">
      <c r="L3" s="17"/>
      <c r="M3"/>
      <c r="N3"/>
      <c r="S3" s="18"/>
    </row>
    <row r="4" spans="2:19" x14ac:dyDescent="0.3">
      <c r="L4" s="17" t="s">
        <v>20</v>
      </c>
      <c r="M4"/>
      <c r="N4"/>
      <c r="S4" s="18"/>
    </row>
    <row r="5" spans="2:19" x14ac:dyDescent="0.3">
      <c r="L5" s="17" t="s">
        <v>21</v>
      </c>
      <c r="M5"/>
      <c r="N5"/>
      <c r="S5" s="18"/>
    </row>
    <row r="6" spans="2:19" x14ac:dyDescent="0.3">
      <c r="L6" s="17" t="s">
        <v>23</v>
      </c>
      <c r="M6"/>
      <c r="N6"/>
      <c r="S6" s="18"/>
    </row>
    <row r="7" spans="2:19" x14ac:dyDescent="0.3">
      <c r="L7" s="17"/>
      <c r="M7"/>
      <c r="N7"/>
      <c r="S7" s="18"/>
    </row>
    <row r="8" spans="2:19" x14ac:dyDescent="0.3">
      <c r="L8" s="19" t="s">
        <v>22</v>
      </c>
      <c r="M8" s="20"/>
      <c r="N8" s="20"/>
      <c r="O8" s="21"/>
      <c r="P8" s="21"/>
      <c r="Q8" s="21"/>
      <c r="R8" s="21"/>
      <c r="S8" s="22"/>
    </row>
    <row r="9" spans="2:19" ht="23.4" x14ac:dyDescent="0.45">
      <c r="B9" s="2" t="s">
        <v>17</v>
      </c>
      <c r="C9" s="3">
        <f>F9-I9</f>
        <v>0</v>
      </c>
      <c r="D9" s="4"/>
      <c r="E9" s="5" t="s">
        <v>5</v>
      </c>
      <c r="F9" s="6">
        <f>SUM(Tabela1468101214161820222426[Valor])</f>
        <v>0</v>
      </c>
      <c r="G9" s="4"/>
      <c r="H9" s="7" t="s">
        <v>4</v>
      </c>
      <c r="I9" s="6">
        <f>SUM(Tabela2579111315171921232527[Valor])</f>
        <v>0</v>
      </c>
      <c r="L9"/>
      <c r="M9"/>
      <c r="N9"/>
    </row>
    <row r="10" spans="2:19" ht="18" x14ac:dyDescent="0.35">
      <c r="B10" s="9"/>
      <c r="C10" s="10"/>
      <c r="D10" s="9"/>
      <c r="E10" s="9"/>
      <c r="F10" s="9"/>
      <c r="L10"/>
      <c r="M10"/>
      <c r="N10"/>
    </row>
    <row r="11" spans="2:19" x14ac:dyDescent="0.3">
      <c r="L11"/>
      <c r="M11"/>
      <c r="N11"/>
    </row>
    <row r="12" spans="2:19" x14ac:dyDescent="0.3">
      <c r="L12"/>
      <c r="M12"/>
      <c r="N12"/>
    </row>
    <row r="13" spans="2:19" ht="21" x14ac:dyDescent="0.4">
      <c r="B13" s="12" t="s">
        <v>5</v>
      </c>
      <c r="G13" s="13" t="s">
        <v>4</v>
      </c>
      <c r="L13"/>
      <c r="M13"/>
      <c r="N13"/>
    </row>
    <row r="14" spans="2:19" x14ac:dyDescent="0.3">
      <c r="B14" s="14" t="s">
        <v>7</v>
      </c>
      <c r="C14" s="1" t="s">
        <v>9</v>
      </c>
      <c r="D14" s="14" t="s">
        <v>6</v>
      </c>
      <c r="E14" s="14" t="s">
        <v>8</v>
      </c>
      <c r="G14" s="15" t="s">
        <v>7</v>
      </c>
      <c r="H14" s="16" t="s">
        <v>9</v>
      </c>
      <c r="I14" s="15" t="s">
        <v>6</v>
      </c>
      <c r="J14" s="15" t="s">
        <v>8</v>
      </c>
      <c r="L14"/>
      <c r="M14"/>
      <c r="N14"/>
    </row>
    <row r="15" spans="2:19" x14ac:dyDescent="0.3">
      <c r="B15" s="29"/>
      <c r="C15" s="27"/>
      <c r="D15" s="28"/>
      <c r="E15" s="29"/>
      <c r="G15" s="29"/>
      <c r="H15" s="27"/>
      <c r="I15" s="28"/>
      <c r="J15" s="29"/>
      <c r="L15"/>
      <c r="M15"/>
      <c r="N15"/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552DB-53C2-429D-91AF-5C3C86640517}">
  <dimension ref="B2:S15"/>
  <sheetViews>
    <sheetView zoomScale="70" zoomScaleNormal="70" workbookViewId="0">
      <selection activeCell="F18" sqref="F18"/>
    </sheetView>
  </sheetViews>
  <sheetFormatPr defaultRowHeight="15.6" x14ac:dyDescent="0.3"/>
  <cols>
    <col min="1" max="1" width="8.796875" style="8"/>
    <col min="2" max="2" width="12.69921875" style="8" bestFit="1" customWidth="1"/>
    <col min="3" max="3" width="16" style="11" customWidth="1"/>
    <col min="4" max="4" width="15.19921875" style="8" customWidth="1"/>
    <col min="5" max="5" width="16.296875" style="8" customWidth="1"/>
    <col min="6" max="6" width="16.09765625" style="8" bestFit="1" customWidth="1"/>
    <col min="7" max="7" width="14" style="8" customWidth="1"/>
    <col min="8" max="8" width="14.796875" style="11" customWidth="1"/>
    <col min="9" max="9" width="15.09765625" style="8" customWidth="1"/>
    <col min="10" max="10" width="17.5" style="8" customWidth="1"/>
    <col min="11" max="16384" width="8.796875" style="8"/>
  </cols>
  <sheetData>
    <row r="2" spans="2:19" ht="21" x14ac:dyDescent="0.4">
      <c r="L2" s="23" t="s">
        <v>19</v>
      </c>
      <c r="M2" s="24"/>
      <c r="N2" s="24"/>
      <c r="O2" s="25"/>
      <c r="P2" s="25"/>
      <c r="Q2" s="25"/>
      <c r="R2" s="25"/>
      <c r="S2" s="26"/>
    </row>
    <row r="3" spans="2:19" x14ac:dyDescent="0.3">
      <c r="L3" s="17"/>
      <c r="M3"/>
      <c r="N3"/>
      <c r="S3" s="18"/>
    </row>
    <row r="4" spans="2:19" x14ac:dyDescent="0.3">
      <c r="L4" s="17" t="s">
        <v>20</v>
      </c>
      <c r="M4"/>
      <c r="N4"/>
      <c r="S4" s="18"/>
    </row>
    <row r="5" spans="2:19" x14ac:dyDescent="0.3">
      <c r="L5" s="17" t="s">
        <v>21</v>
      </c>
      <c r="M5"/>
      <c r="N5"/>
      <c r="S5" s="18"/>
    </row>
    <row r="6" spans="2:19" x14ac:dyDescent="0.3">
      <c r="L6" s="17" t="s">
        <v>23</v>
      </c>
      <c r="M6"/>
      <c r="N6"/>
      <c r="S6" s="18"/>
    </row>
    <row r="7" spans="2:19" x14ac:dyDescent="0.3">
      <c r="L7" s="17"/>
      <c r="M7"/>
      <c r="N7"/>
      <c r="S7" s="18"/>
    </row>
    <row r="8" spans="2:19" x14ac:dyDescent="0.3">
      <c r="L8" s="19" t="s">
        <v>22</v>
      </c>
      <c r="M8" s="20"/>
      <c r="N8" s="20"/>
      <c r="O8" s="21"/>
      <c r="P8" s="21"/>
      <c r="Q8" s="21"/>
      <c r="R8" s="21"/>
      <c r="S8" s="22"/>
    </row>
    <row r="9" spans="2:19" ht="23.4" x14ac:dyDescent="0.45">
      <c r="B9" s="2" t="s">
        <v>17</v>
      </c>
      <c r="C9" s="3">
        <f>F9-I9</f>
        <v>0</v>
      </c>
      <c r="D9" s="4"/>
      <c r="E9" s="5" t="s">
        <v>5</v>
      </c>
      <c r="F9" s="6">
        <f>SUM(Tabela14[Valor])</f>
        <v>0</v>
      </c>
      <c r="G9" s="4"/>
      <c r="H9" s="7" t="s">
        <v>4</v>
      </c>
      <c r="I9" s="6">
        <f>SUM(Tabela25[Valor])</f>
        <v>0</v>
      </c>
      <c r="L9"/>
      <c r="M9"/>
      <c r="N9"/>
    </row>
    <row r="10" spans="2:19" ht="18" x14ac:dyDescent="0.35">
      <c r="B10" s="9"/>
      <c r="C10" s="10"/>
      <c r="D10" s="9"/>
      <c r="E10" s="9"/>
      <c r="F10" s="9"/>
      <c r="L10"/>
      <c r="M10"/>
      <c r="N10"/>
    </row>
    <row r="11" spans="2:19" x14ac:dyDescent="0.3">
      <c r="L11"/>
      <c r="M11"/>
      <c r="N11"/>
    </row>
    <row r="12" spans="2:19" x14ac:dyDescent="0.3">
      <c r="L12"/>
      <c r="M12"/>
      <c r="N12"/>
    </row>
    <row r="13" spans="2:19" ht="21" x14ac:dyDescent="0.4">
      <c r="B13" s="12" t="s">
        <v>5</v>
      </c>
      <c r="G13" s="13" t="s">
        <v>4</v>
      </c>
      <c r="L13"/>
      <c r="M13"/>
      <c r="N13"/>
    </row>
    <row r="14" spans="2:19" x14ac:dyDescent="0.3">
      <c r="B14" s="14" t="s">
        <v>7</v>
      </c>
      <c r="C14" s="1" t="s">
        <v>9</v>
      </c>
      <c r="D14" s="14" t="s">
        <v>6</v>
      </c>
      <c r="E14" s="14" t="s">
        <v>8</v>
      </c>
      <c r="G14" s="15" t="s">
        <v>7</v>
      </c>
      <c r="H14" s="16" t="s">
        <v>9</v>
      </c>
      <c r="I14" s="15" t="s">
        <v>6</v>
      </c>
      <c r="J14" s="15" t="s">
        <v>8</v>
      </c>
      <c r="L14"/>
      <c r="M14"/>
      <c r="N14"/>
    </row>
    <row r="15" spans="2:19" x14ac:dyDescent="0.3">
      <c r="B15" s="29"/>
      <c r="C15" s="27"/>
      <c r="D15" s="28"/>
      <c r="E15" s="29"/>
      <c r="G15" s="29"/>
      <c r="H15" s="27"/>
      <c r="I15" s="28"/>
      <c r="J15" s="29"/>
      <c r="L15"/>
      <c r="M15"/>
      <c r="N15"/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4B3D8-3E3C-404D-AD61-5E092F91B8B8}">
  <dimension ref="B2:S15"/>
  <sheetViews>
    <sheetView zoomScale="70" zoomScaleNormal="70" workbookViewId="0">
      <selection activeCell="D21" sqref="D21"/>
    </sheetView>
  </sheetViews>
  <sheetFormatPr defaultRowHeight="15.6" x14ac:dyDescent="0.3"/>
  <cols>
    <col min="1" max="1" width="8.796875" style="8"/>
    <col min="2" max="2" width="12.69921875" style="8" bestFit="1" customWidth="1"/>
    <col min="3" max="3" width="16" style="11" customWidth="1"/>
    <col min="4" max="4" width="15.19921875" style="8" customWidth="1"/>
    <col min="5" max="5" width="16.296875" style="8" customWidth="1"/>
    <col min="6" max="6" width="16.09765625" style="8" bestFit="1" customWidth="1"/>
    <col min="7" max="7" width="14" style="8" customWidth="1"/>
    <col min="8" max="8" width="14.796875" style="11" customWidth="1"/>
    <col min="9" max="9" width="15.09765625" style="8" customWidth="1"/>
    <col min="10" max="10" width="17.5" style="8" customWidth="1"/>
    <col min="11" max="16384" width="8.796875" style="8"/>
  </cols>
  <sheetData>
    <row r="2" spans="2:19" ht="21" x14ac:dyDescent="0.4">
      <c r="L2" s="23" t="s">
        <v>19</v>
      </c>
      <c r="M2" s="24"/>
      <c r="N2" s="24"/>
      <c r="O2" s="25"/>
      <c r="P2" s="25"/>
      <c r="Q2" s="25"/>
      <c r="R2" s="25"/>
      <c r="S2" s="26"/>
    </row>
    <row r="3" spans="2:19" x14ac:dyDescent="0.3">
      <c r="L3" s="17"/>
      <c r="M3"/>
      <c r="N3"/>
      <c r="S3" s="18"/>
    </row>
    <row r="4" spans="2:19" x14ac:dyDescent="0.3">
      <c r="L4" s="17" t="s">
        <v>20</v>
      </c>
      <c r="M4"/>
      <c r="N4"/>
      <c r="S4" s="18"/>
    </row>
    <row r="5" spans="2:19" x14ac:dyDescent="0.3">
      <c r="L5" s="17" t="s">
        <v>21</v>
      </c>
      <c r="M5"/>
      <c r="N5"/>
      <c r="S5" s="18"/>
    </row>
    <row r="6" spans="2:19" x14ac:dyDescent="0.3">
      <c r="L6" s="17" t="s">
        <v>23</v>
      </c>
      <c r="M6"/>
      <c r="N6"/>
      <c r="S6" s="18"/>
    </row>
    <row r="7" spans="2:19" x14ac:dyDescent="0.3">
      <c r="L7" s="17"/>
      <c r="M7"/>
      <c r="N7"/>
      <c r="S7" s="18"/>
    </row>
    <row r="8" spans="2:19" x14ac:dyDescent="0.3">
      <c r="L8" s="19" t="s">
        <v>22</v>
      </c>
      <c r="M8" s="20"/>
      <c r="N8" s="20"/>
      <c r="O8" s="21"/>
      <c r="P8" s="21"/>
      <c r="Q8" s="21"/>
      <c r="R8" s="21"/>
      <c r="S8" s="22"/>
    </row>
    <row r="9" spans="2:19" ht="23.4" x14ac:dyDescent="0.45">
      <c r="B9" s="2" t="s">
        <v>17</v>
      </c>
      <c r="C9" s="3">
        <f>F9-I9</f>
        <v>0</v>
      </c>
      <c r="D9" s="4"/>
      <c r="E9" s="5" t="s">
        <v>5</v>
      </c>
      <c r="F9" s="6">
        <f>SUM(Tabela146[Valor])</f>
        <v>0</v>
      </c>
      <c r="G9" s="4"/>
      <c r="H9" s="7" t="s">
        <v>4</v>
      </c>
      <c r="I9" s="6">
        <f>SUM(Tabela257[Valor])</f>
        <v>0</v>
      </c>
      <c r="L9"/>
      <c r="M9"/>
      <c r="N9"/>
    </row>
    <row r="10" spans="2:19" ht="18" x14ac:dyDescent="0.35">
      <c r="B10" s="9"/>
      <c r="C10" s="10"/>
      <c r="D10" s="9"/>
      <c r="E10" s="9"/>
      <c r="F10" s="9"/>
      <c r="L10"/>
      <c r="M10"/>
      <c r="N10"/>
    </row>
    <row r="11" spans="2:19" x14ac:dyDescent="0.3">
      <c r="L11"/>
      <c r="M11"/>
      <c r="N11"/>
    </row>
    <row r="12" spans="2:19" x14ac:dyDescent="0.3">
      <c r="L12"/>
      <c r="M12"/>
      <c r="N12"/>
    </row>
    <row r="13" spans="2:19" ht="21" x14ac:dyDescent="0.4">
      <c r="B13" s="12" t="s">
        <v>5</v>
      </c>
      <c r="G13" s="13" t="s">
        <v>4</v>
      </c>
      <c r="L13"/>
      <c r="M13"/>
      <c r="N13"/>
    </row>
    <row r="14" spans="2:19" x14ac:dyDescent="0.3">
      <c r="B14" s="14" t="s">
        <v>7</v>
      </c>
      <c r="C14" s="1" t="s">
        <v>9</v>
      </c>
      <c r="D14" s="14" t="s">
        <v>6</v>
      </c>
      <c r="E14" s="14" t="s">
        <v>8</v>
      </c>
      <c r="G14" s="15" t="s">
        <v>7</v>
      </c>
      <c r="H14" s="16" t="s">
        <v>9</v>
      </c>
      <c r="I14" s="15" t="s">
        <v>6</v>
      </c>
      <c r="J14" s="15" t="s">
        <v>8</v>
      </c>
      <c r="L14"/>
      <c r="M14"/>
      <c r="N14"/>
    </row>
    <row r="15" spans="2:19" x14ac:dyDescent="0.3">
      <c r="B15" s="29"/>
      <c r="C15" s="27"/>
      <c r="D15" s="28"/>
      <c r="E15" s="29"/>
      <c r="G15" s="29"/>
      <c r="H15" s="27"/>
      <c r="I15" s="28"/>
      <c r="J15" s="29"/>
      <c r="L15"/>
      <c r="M15"/>
      <c r="N15"/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FBCE6-0479-47DD-B825-519CA875A7DF}">
  <dimension ref="B2:S15"/>
  <sheetViews>
    <sheetView zoomScale="70" zoomScaleNormal="70" workbookViewId="0">
      <selection activeCell="D21" sqref="D21"/>
    </sheetView>
  </sheetViews>
  <sheetFormatPr defaultRowHeight="15.6" x14ac:dyDescent="0.3"/>
  <cols>
    <col min="1" max="1" width="8.796875" style="8"/>
    <col min="2" max="2" width="12.69921875" style="8" bestFit="1" customWidth="1"/>
    <col min="3" max="3" width="16" style="11" customWidth="1"/>
    <col min="4" max="4" width="15.19921875" style="8" customWidth="1"/>
    <col min="5" max="5" width="16.296875" style="8" customWidth="1"/>
    <col min="6" max="6" width="16.09765625" style="8" bestFit="1" customWidth="1"/>
    <col min="7" max="7" width="14" style="8" customWidth="1"/>
    <col min="8" max="8" width="14.796875" style="11" customWidth="1"/>
    <col min="9" max="9" width="15.09765625" style="8" customWidth="1"/>
    <col min="10" max="10" width="17.5" style="8" customWidth="1"/>
    <col min="11" max="16384" width="8.796875" style="8"/>
  </cols>
  <sheetData>
    <row r="2" spans="2:19" ht="21" x14ac:dyDescent="0.4">
      <c r="L2" s="23" t="s">
        <v>19</v>
      </c>
      <c r="M2" s="24"/>
      <c r="N2" s="24"/>
      <c r="O2" s="25"/>
      <c r="P2" s="25"/>
      <c r="Q2" s="25"/>
      <c r="R2" s="25"/>
      <c r="S2" s="26"/>
    </row>
    <row r="3" spans="2:19" x14ac:dyDescent="0.3">
      <c r="L3" s="17"/>
      <c r="M3"/>
      <c r="N3"/>
      <c r="S3" s="18"/>
    </row>
    <row r="4" spans="2:19" x14ac:dyDescent="0.3">
      <c r="L4" s="17" t="s">
        <v>20</v>
      </c>
      <c r="M4"/>
      <c r="N4"/>
      <c r="S4" s="18"/>
    </row>
    <row r="5" spans="2:19" x14ac:dyDescent="0.3">
      <c r="L5" s="17" t="s">
        <v>21</v>
      </c>
      <c r="M5"/>
      <c r="N5"/>
      <c r="S5" s="18"/>
    </row>
    <row r="6" spans="2:19" x14ac:dyDescent="0.3">
      <c r="L6" s="17" t="s">
        <v>23</v>
      </c>
      <c r="M6"/>
      <c r="N6"/>
      <c r="S6" s="18"/>
    </row>
    <row r="7" spans="2:19" x14ac:dyDescent="0.3">
      <c r="L7" s="17"/>
      <c r="M7"/>
      <c r="N7"/>
      <c r="S7" s="18"/>
    </row>
    <row r="8" spans="2:19" x14ac:dyDescent="0.3">
      <c r="L8" s="19" t="s">
        <v>22</v>
      </c>
      <c r="M8" s="20"/>
      <c r="N8" s="20"/>
      <c r="O8" s="21"/>
      <c r="P8" s="21"/>
      <c r="Q8" s="21"/>
      <c r="R8" s="21"/>
      <c r="S8" s="22"/>
    </row>
    <row r="9" spans="2:19" ht="23.4" x14ac:dyDescent="0.45">
      <c r="B9" s="2" t="s">
        <v>17</v>
      </c>
      <c r="C9" s="3">
        <f>F9-I9</f>
        <v>0</v>
      </c>
      <c r="D9" s="4"/>
      <c r="E9" s="5" t="s">
        <v>5</v>
      </c>
      <c r="F9" s="6">
        <f>SUM(Tabela1468[Valor])</f>
        <v>0</v>
      </c>
      <c r="G9" s="4"/>
      <c r="H9" s="7" t="s">
        <v>4</v>
      </c>
      <c r="I9" s="6">
        <f>SUM(Tabela2579[Valor])</f>
        <v>0</v>
      </c>
      <c r="L9"/>
      <c r="M9"/>
      <c r="N9"/>
    </row>
    <row r="10" spans="2:19" ht="18" x14ac:dyDescent="0.35">
      <c r="B10" s="9"/>
      <c r="C10" s="10"/>
      <c r="D10" s="9"/>
      <c r="E10" s="9"/>
      <c r="F10" s="9"/>
      <c r="L10"/>
      <c r="M10"/>
      <c r="N10"/>
    </row>
    <row r="11" spans="2:19" x14ac:dyDescent="0.3">
      <c r="L11"/>
      <c r="M11"/>
      <c r="N11"/>
    </row>
    <row r="12" spans="2:19" x14ac:dyDescent="0.3">
      <c r="L12"/>
      <c r="M12"/>
      <c r="N12"/>
    </row>
    <row r="13" spans="2:19" ht="21" x14ac:dyDescent="0.4">
      <c r="B13" s="12" t="s">
        <v>5</v>
      </c>
      <c r="G13" s="13" t="s">
        <v>4</v>
      </c>
      <c r="L13"/>
      <c r="M13"/>
      <c r="N13"/>
    </row>
    <row r="14" spans="2:19" x14ac:dyDescent="0.3">
      <c r="B14" s="14" t="s">
        <v>7</v>
      </c>
      <c r="C14" s="1" t="s">
        <v>9</v>
      </c>
      <c r="D14" s="14" t="s">
        <v>6</v>
      </c>
      <c r="E14" s="14" t="s">
        <v>8</v>
      </c>
      <c r="G14" s="15" t="s">
        <v>7</v>
      </c>
      <c r="H14" s="16" t="s">
        <v>9</v>
      </c>
      <c r="I14" s="15" t="s">
        <v>6</v>
      </c>
      <c r="J14" s="15" t="s">
        <v>8</v>
      </c>
      <c r="L14"/>
      <c r="M14"/>
      <c r="N14"/>
    </row>
    <row r="15" spans="2:19" x14ac:dyDescent="0.3">
      <c r="B15" s="29"/>
      <c r="C15" s="27"/>
      <c r="D15" s="28"/>
      <c r="E15" s="29"/>
      <c r="G15" s="29"/>
      <c r="H15" s="27"/>
      <c r="I15" s="28"/>
      <c r="J15" s="29"/>
      <c r="L15"/>
      <c r="M15"/>
      <c r="N15"/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636C3-EA4E-456F-AE7A-5C3059048573}">
  <dimension ref="B2:S15"/>
  <sheetViews>
    <sheetView zoomScale="70" zoomScaleNormal="70" workbookViewId="0">
      <selection activeCell="E25" sqref="E25"/>
    </sheetView>
  </sheetViews>
  <sheetFormatPr defaultRowHeight="15.6" x14ac:dyDescent="0.3"/>
  <cols>
    <col min="1" max="1" width="8.796875" style="8"/>
    <col min="2" max="2" width="12.69921875" style="8" bestFit="1" customWidth="1"/>
    <col min="3" max="3" width="16" style="11" customWidth="1"/>
    <col min="4" max="4" width="15.19921875" style="8" customWidth="1"/>
    <col min="5" max="5" width="16.296875" style="8" customWidth="1"/>
    <col min="6" max="6" width="16.09765625" style="8" bestFit="1" customWidth="1"/>
    <col min="7" max="7" width="14" style="8" customWidth="1"/>
    <col min="8" max="8" width="14.796875" style="11" customWidth="1"/>
    <col min="9" max="9" width="15.09765625" style="8" customWidth="1"/>
    <col min="10" max="10" width="17.5" style="8" customWidth="1"/>
    <col min="11" max="16384" width="8.796875" style="8"/>
  </cols>
  <sheetData>
    <row r="2" spans="2:19" ht="21" x14ac:dyDescent="0.4">
      <c r="L2" s="23" t="s">
        <v>19</v>
      </c>
      <c r="M2" s="24"/>
      <c r="N2" s="24"/>
      <c r="O2" s="25"/>
      <c r="P2" s="25"/>
      <c r="Q2" s="25"/>
      <c r="R2" s="25"/>
      <c r="S2" s="26"/>
    </row>
    <row r="3" spans="2:19" x14ac:dyDescent="0.3">
      <c r="L3" s="17"/>
      <c r="M3"/>
      <c r="N3"/>
      <c r="S3" s="18"/>
    </row>
    <row r="4" spans="2:19" x14ac:dyDescent="0.3">
      <c r="L4" s="17" t="s">
        <v>20</v>
      </c>
      <c r="M4"/>
      <c r="N4"/>
      <c r="S4" s="18"/>
    </row>
    <row r="5" spans="2:19" x14ac:dyDescent="0.3">
      <c r="L5" s="17" t="s">
        <v>21</v>
      </c>
      <c r="M5"/>
      <c r="N5"/>
      <c r="S5" s="18"/>
    </row>
    <row r="6" spans="2:19" x14ac:dyDescent="0.3">
      <c r="L6" s="17" t="s">
        <v>23</v>
      </c>
      <c r="M6"/>
      <c r="N6"/>
      <c r="S6" s="18"/>
    </row>
    <row r="7" spans="2:19" x14ac:dyDescent="0.3">
      <c r="L7" s="17"/>
      <c r="M7"/>
      <c r="N7"/>
      <c r="S7" s="18"/>
    </row>
    <row r="8" spans="2:19" x14ac:dyDescent="0.3">
      <c r="L8" s="19" t="s">
        <v>22</v>
      </c>
      <c r="M8" s="20"/>
      <c r="N8" s="20"/>
      <c r="O8" s="21"/>
      <c r="P8" s="21"/>
      <c r="Q8" s="21"/>
      <c r="R8" s="21"/>
      <c r="S8" s="22"/>
    </row>
    <row r="9" spans="2:19" ht="23.4" x14ac:dyDescent="0.45">
      <c r="B9" s="2" t="s">
        <v>17</v>
      </c>
      <c r="C9" s="3">
        <f>F9-I9</f>
        <v>0</v>
      </c>
      <c r="D9" s="4"/>
      <c r="E9" s="5" t="s">
        <v>5</v>
      </c>
      <c r="F9" s="6">
        <f>SUM(Tabela146810[Valor])</f>
        <v>0</v>
      </c>
      <c r="G9" s="4"/>
      <c r="H9" s="7" t="s">
        <v>4</v>
      </c>
      <c r="I9" s="6">
        <f>SUM(Tabela257911[Valor])</f>
        <v>0</v>
      </c>
      <c r="L9"/>
      <c r="M9"/>
      <c r="N9"/>
    </row>
    <row r="10" spans="2:19" ht="18" x14ac:dyDescent="0.35">
      <c r="B10" s="9"/>
      <c r="C10" s="10"/>
      <c r="D10" s="9"/>
      <c r="E10" s="9"/>
      <c r="F10" s="9"/>
      <c r="L10"/>
      <c r="M10"/>
      <c r="N10"/>
    </row>
    <row r="11" spans="2:19" x14ac:dyDescent="0.3">
      <c r="L11"/>
      <c r="M11"/>
      <c r="N11"/>
    </row>
    <row r="12" spans="2:19" x14ac:dyDescent="0.3">
      <c r="L12"/>
      <c r="M12"/>
      <c r="N12"/>
    </row>
    <row r="13" spans="2:19" ht="21" x14ac:dyDescent="0.4">
      <c r="B13" s="12" t="s">
        <v>5</v>
      </c>
      <c r="G13" s="13" t="s">
        <v>4</v>
      </c>
      <c r="L13"/>
      <c r="M13"/>
      <c r="N13"/>
    </row>
    <row r="14" spans="2:19" x14ac:dyDescent="0.3">
      <c r="B14" s="14" t="s">
        <v>7</v>
      </c>
      <c r="C14" s="1" t="s">
        <v>9</v>
      </c>
      <c r="D14" s="14" t="s">
        <v>6</v>
      </c>
      <c r="E14" s="14" t="s">
        <v>8</v>
      </c>
      <c r="G14" s="15" t="s">
        <v>7</v>
      </c>
      <c r="H14" s="16" t="s">
        <v>9</v>
      </c>
      <c r="I14" s="15" t="s">
        <v>6</v>
      </c>
      <c r="J14" s="15" t="s">
        <v>8</v>
      </c>
      <c r="L14"/>
      <c r="M14"/>
      <c r="N14"/>
    </row>
    <row r="15" spans="2:19" x14ac:dyDescent="0.3">
      <c r="B15" s="29"/>
      <c r="C15" s="27"/>
      <c r="D15" s="28"/>
      <c r="E15" s="29"/>
      <c r="G15" s="29"/>
      <c r="H15" s="27"/>
      <c r="I15" s="28"/>
      <c r="J15" s="29"/>
      <c r="L15"/>
      <c r="M15"/>
      <c r="N15"/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A42D-EDBA-497F-934C-23AF5B2AF2F2}">
  <dimension ref="B2:S15"/>
  <sheetViews>
    <sheetView zoomScale="70" zoomScaleNormal="70" workbookViewId="0">
      <selection activeCell="D21" sqref="D21"/>
    </sheetView>
  </sheetViews>
  <sheetFormatPr defaultRowHeight="15.6" x14ac:dyDescent="0.3"/>
  <cols>
    <col min="1" max="1" width="8.796875" style="8"/>
    <col min="2" max="2" width="12.69921875" style="8" bestFit="1" customWidth="1"/>
    <col min="3" max="3" width="16" style="11" customWidth="1"/>
    <col min="4" max="4" width="15.19921875" style="8" customWidth="1"/>
    <col min="5" max="5" width="16.296875" style="8" customWidth="1"/>
    <col min="6" max="6" width="16.09765625" style="8" bestFit="1" customWidth="1"/>
    <col min="7" max="7" width="14" style="8" customWidth="1"/>
    <col min="8" max="8" width="14.796875" style="11" customWidth="1"/>
    <col min="9" max="9" width="15.09765625" style="8" customWidth="1"/>
    <col min="10" max="10" width="17.5" style="8" customWidth="1"/>
    <col min="11" max="16384" width="8.796875" style="8"/>
  </cols>
  <sheetData>
    <row r="2" spans="2:19" ht="21" x14ac:dyDescent="0.4">
      <c r="L2" s="23" t="s">
        <v>19</v>
      </c>
      <c r="M2" s="24"/>
      <c r="N2" s="24"/>
      <c r="O2" s="25"/>
      <c r="P2" s="25"/>
      <c r="Q2" s="25"/>
      <c r="R2" s="25"/>
      <c r="S2" s="26"/>
    </row>
    <row r="3" spans="2:19" x14ac:dyDescent="0.3">
      <c r="L3" s="17"/>
      <c r="M3"/>
      <c r="N3"/>
      <c r="S3" s="18"/>
    </row>
    <row r="4" spans="2:19" x14ac:dyDescent="0.3">
      <c r="L4" s="17" t="s">
        <v>20</v>
      </c>
      <c r="M4"/>
      <c r="N4"/>
      <c r="S4" s="18"/>
    </row>
    <row r="5" spans="2:19" x14ac:dyDescent="0.3">
      <c r="L5" s="17" t="s">
        <v>21</v>
      </c>
      <c r="M5"/>
      <c r="N5"/>
      <c r="S5" s="18"/>
    </row>
    <row r="6" spans="2:19" x14ac:dyDescent="0.3">
      <c r="L6" s="17" t="s">
        <v>23</v>
      </c>
      <c r="M6"/>
      <c r="N6"/>
      <c r="S6" s="18"/>
    </row>
    <row r="7" spans="2:19" x14ac:dyDescent="0.3">
      <c r="L7" s="17"/>
      <c r="M7"/>
      <c r="N7"/>
      <c r="S7" s="18"/>
    </row>
    <row r="8" spans="2:19" x14ac:dyDescent="0.3">
      <c r="L8" s="19" t="s">
        <v>22</v>
      </c>
      <c r="M8" s="20"/>
      <c r="N8" s="20"/>
      <c r="O8" s="21"/>
      <c r="P8" s="21"/>
      <c r="Q8" s="21"/>
      <c r="R8" s="21"/>
      <c r="S8" s="22"/>
    </row>
    <row r="9" spans="2:19" ht="23.4" x14ac:dyDescent="0.45">
      <c r="B9" s="2" t="s">
        <v>17</v>
      </c>
      <c r="C9" s="3">
        <f>F9-I9</f>
        <v>0</v>
      </c>
      <c r="D9" s="4"/>
      <c r="E9" s="5" t="s">
        <v>5</v>
      </c>
      <c r="F9" s="6">
        <f>SUM(Tabela14681012[Valor])</f>
        <v>0</v>
      </c>
      <c r="G9" s="4"/>
      <c r="H9" s="7" t="s">
        <v>4</v>
      </c>
      <c r="I9" s="6">
        <f>SUM(Tabela25791113[Valor])</f>
        <v>0</v>
      </c>
      <c r="L9"/>
      <c r="M9"/>
      <c r="N9"/>
    </row>
    <row r="10" spans="2:19" ht="18" x14ac:dyDescent="0.35">
      <c r="B10" s="9"/>
      <c r="C10" s="10"/>
      <c r="D10" s="9"/>
      <c r="E10" s="9"/>
      <c r="F10" s="9"/>
      <c r="L10"/>
      <c r="M10"/>
      <c r="N10"/>
    </row>
    <row r="11" spans="2:19" x14ac:dyDescent="0.3">
      <c r="L11"/>
      <c r="M11"/>
      <c r="N11"/>
    </row>
    <row r="12" spans="2:19" x14ac:dyDescent="0.3">
      <c r="L12"/>
      <c r="M12"/>
      <c r="N12"/>
    </row>
    <row r="13" spans="2:19" ht="21" x14ac:dyDescent="0.4">
      <c r="B13" s="12" t="s">
        <v>5</v>
      </c>
      <c r="G13" s="13" t="s">
        <v>4</v>
      </c>
      <c r="L13"/>
      <c r="M13"/>
      <c r="N13"/>
    </row>
    <row r="14" spans="2:19" x14ac:dyDescent="0.3">
      <c r="B14" s="14" t="s">
        <v>7</v>
      </c>
      <c r="C14" s="1" t="s">
        <v>9</v>
      </c>
      <c r="D14" s="14" t="s">
        <v>6</v>
      </c>
      <c r="E14" s="14" t="s">
        <v>8</v>
      </c>
      <c r="G14" s="15" t="s">
        <v>7</v>
      </c>
      <c r="H14" s="16" t="s">
        <v>9</v>
      </c>
      <c r="I14" s="15" t="s">
        <v>6</v>
      </c>
      <c r="J14" s="15" t="s">
        <v>8</v>
      </c>
      <c r="L14"/>
      <c r="M14"/>
      <c r="N14"/>
    </row>
    <row r="15" spans="2:19" x14ac:dyDescent="0.3">
      <c r="B15" s="29"/>
      <c r="C15" s="27"/>
      <c r="D15" s="28"/>
      <c r="E15" s="29"/>
      <c r="G15" s="29"/>
      <c r="H15" s="27"/>
      <c r="I15" s="28"/>
      <c r="J15" s="29"/>
      <c r="L15"/>
      <c r="M15"/>
      <c r="N15"/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E3E51-D000-41C7-887A-21A9C3BED4CD}">
  <dimension ref="B2:S15"/>
  <sheetViews>
    <sheetView zoomScale="70" zoomScaleNormal="70" workbookViewId="0">
      <selection activeCell="D21" sqref="D21"/>
    </sheetView>
  </sheetViews>
  <sheetFormatPr defaultRowHeight="15.6" x14ac:dyDescent="0.3"/>
  <cols>
    <col min="1" max="1" width="8.796875" style="8"/>
    <col min="2" max="2" width="12.69921875" style="8" bestFit="1" customWidth="1"/>
    <col min="3" max="3" width="16" style="11" customWidth="1"/>
    <col min="4" max="4" width="15.19921875" style="8" customWidth="1"/>
    <col min="5" max="5" width="16.296875" style="8" customWidth="1"/>
    <col min="6" max="6" width="16.09765625" style="8" bestFit="1" customWidth="1"/>
    <col min="7" max="7" width="14" style="8" customWidth="1"/>
    <col min="8" max="8" width="14.796875" style="11" customWidth="1"/>
    <col min="9" max="9" width="15.09765625" style="8" customWidth="1"/>
    <col min="10" max="10" width="17.5" style="8" customWidth="1"/>
    <col min="11" max="16384" width="8.796875" style="8"/>
  </cols>
  <sheetData>
    <row r="2" spans="2:19" ht="21" x14ac:dyDescent="0.4">
      <c r="L2" s="23" t="s">
        <v>19</v>
      </c>
      <c r="M2" s="24"/>
      <c r="N2" s="24"/>
      <c r="O2" s="25"/>
      <c r="P2" s="25"/>
      <c r="Q2" s="25"/>
      <c r="R2" s="25"/>
      <c r="S2" s="26"/>
    </row>
    <row r="3" spans="2:19" x14ac:dyDescent="0.3">
      <c r="L3" s="17"/>
      <c r="M3"/>
      <c r="N3"/>
      <c r="S3" s="18"/>
    </row>
    <row r="4" spans="2:19" x14ac:dyDescent="0.3">
      <c r="L4" s="17" t="s">
        <v>20</v>
      </c>
      <c r="M4"/>
      <c r="N4"/>
      <c r="S4" s="18"/>
    </row>
    <row r="5" spans="2:19" x14ac:dyDescent="0.3">
      <c r="L5" s="17" t="s">
        <v>21</v>
      </c>
      <c r="M5"/>
      <c r="N5"/>
      <c r="S5" s="18"/>
    </row>
    <row r="6" spans="2:19" x14ac:dyDescent="0.3">
      <c r="L6" s="17" t="s">
        <v>23</v>
      </c>
      <c r="M6"/>
      <c r="N6"/>
      <c r="S6" s="18"/>
    </row>
    <row r="7" spans="2:19" x14ac:dyDescent="0.3">
      <c r="L7" s="17"/>
      <c r="M7"/>
      <c r="N7"/>
      <c r="S7" s="18"/>
    </row>
    <row r="8" spans="2:19" x14ac:dyDescent="0.3">
      <c r="L8" s="19" t="s">
        <v>22</v>
      </c>
      <c r="M8" s="20"/>
      <c r="N8" s="20"/>
      <c r="O8" s="21"/>
      <c r="P8" s="21"/>
      <c r="Q8" s="21"/>
      <c r="R8" s="21"/>
      <c r="S8" s="22"/>
    </row>
    <row r="9" spans="2:19" ht="23.4" x14ac:dyDescent="0.45">
      <c r="B9" s="2" t="s">
        <v>17</v>
      </c>
      <c r="C9" s="3">
        <f>F9-I9</f>
        <v>0</v>
      </c>
      <c r="D9" s="4"/>
      <c r="E9" s="5" t="s">
        <v>5</v>
      </c>
      <c r="F9" s="6">
        <f>SUM(Tabela1468101214[Valor])</f>
        <v>0</v>
      </c>
      <c r="G9" s="4"/>
      <c r="H9" s="7" t="s">
        <v>4</v>
      </c>
      <c r="I9" s="6">
        <f>SUM(Tabela2579111315[Valor])</f>
        <v>0</v>
      </c>
      <c r="L9"/>
      <c r="M9"/>
      <c r="N9"/>
    </row>
    <row r="10" spans="2:19" ht="18" x14ac:dyDescent="0.35">
      <c r="B10" s="9"/>
      <c r="C10" s="10"/>
      <c r="D10" s="9"/>
      <c r="E10" s="9"/>
      <c r="F10" s="9"/>
      <c r="L10"/>
      <c r="M10"/>
      <c r="N10"/>
    </row>
    <row r="11" spans="2:19" x14ac:dyDescent="0.3">
      <c r="L11"/>
      <c r="M11"/>
      <c r="N11"/>
    </row>
    <row r="12" spans="2:19" x14ac:dyDescent="0.3">
      <c r="L12"/>
      <c r="M12"/>
      <c r="N12"/>
    </row>
    <row r="13" spans="2:19" ht="21" x14ac:dyDescent="0.4">
      <c r="B13" s="12" t="s">
        <v>5</v>
      </c>
      <c r="G13" s="13" t="s">
        <v>4</v>
      </c>
      <c r="L13"/>
      <c r="M13"/>
      <c r="N13"/>
    </row>
    <row r="14" spans="2:19" x14ac:dyDescent="0.3">
      <c r="B14" s="14" t="s">
        <v>7</v>
      </c>
      <c r="C14" s="1" t="s">
        <v>9</v>
      </c>
      <c r="D14" s="14" t="s">
        <v>6</v>
      </c>
      <c r="E14" s="14" t="s">
        <v>8</v>
      </c>
      <c r="G14" s="15" t="s">
        <v>7</v>
      </c>
      <c r="H14" s="16" t="s">
        <v>9</v>
      </c>
      <c r="I14" s="15" t="s">
        <v>6</v>
      </c>
      <c r="J14" s="15" t="s">
        <v>8</v>
      </c>
      <c r="L14"/>
      <c r="M14"/>
      <c r="N14"/>
    </row>
    <row r="15" spans="2:19" x14ac:dyDescent="0.3">
      <c r="B15" s="29"/>
      <c r="C15" s="27"/>
      <c r="D15" s="28"/>
      <c r="E15" s="29"/>
      <c r="G15" s="29"/>
      <c r="H15" s="27"/>
      <c r="I15" s="28"/>
      <c r="J15" s="29"/>
      <c r="L15"/>
      <c r="M15"/>
      <c r="N15"/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340BE-FB56-4891-9D50-68D90DA4EBDF}">
  <dimension ref="B2:S15"/>
  <sheetViews>
    <sheetView zoomScale="70" zoomScaleNormal="70" workbookViewId="0">
      <selection activeCell="D21" sqref="D21"/>
    </sheetView>
  </sheetViews>
  <sheetFormatPr defaultRowHeight="15.6" x14ac:dyDescent="0.3"/>
  <cols>
    <col min="1" max="1" width="8.796875" style="8"/>
    <col min="2" max="2" width="12.69921875" style="8" bestFit="1" customWidth="1"/>
    <col min="3" max="3" width="16" style="11" customWidth="1"/>
    <col min="4" max="4" width="15.19921875" style="8" customWidth="1"/>
    <col min="5" max="5" width="16.296875" style="8" customWidth="1"/>
    <col min="6" max="6" width="16.09765625" style="8" bestFit="1" customWidth="1"/>
    <col min="7" max="7" width="14" style="8" customWidth="1"/>
    <col min="8" max="8" width="14.796875" style="11" customWidth="1"/>
    <col min="9" max="9" width="15.09765625" style="8" customWidth="1"/>
    <col min="10" max="10" width="17.5" style="8" customWidth="1"/>
    <col min="11" max="16384" width="8.796875" style="8"/>
  </cols>
  <sheetData>
    <row r="2" spans="2:19" ht="21" x14ac:dyDescent="0.4">
      <c r="L2" s="23" t="s">
        <v>19</v>
      </c>
      <c r="M2" s="24"/>
      <c r="N2" s="24"/>
      <c r="O2" s="25"/>
      <c r="P2" s="25"/>
      <c r="Q2" s="25"/>
      <c r="R2" s="25"/>
      <c r="S2" s="26"/>
    </row>
    <row r="3" spans="2:19" x14ac:dyDescent="0.3">
      <c r="L3" s="17"/>
      <c r="M3"/>
      <c r="N3"/>
      <c r="S3" s="18"/>
    </row>
    <row r="4" spans="2:19" x14ac:dyDescent="0.3">
      <c r="L4" s="17" t="s">
        <v>20</v>
      </c>
      <c r="M4"/>
      <c r="N4"/>
      <c r="S4" s="18"/>
    </row>
    <row r="5" spans="2:19" x14ac:dyDescent="0.3">
      <c r="L5" s="17" t="s">
        <v>21</v>
      </c>
      <c r="M5"/>
      <c r="N5"/>
      <c r="S5" s="18"/>
    </row>
    <row r="6" spans="2:19" x14ac:dyDescent="0.3">
      <c r="L6" s="17" t="s">
        <v>23</v>
      </c>
      <c r="M6"/>
      <c r="N6"/>
      <c r="S6" s="18"/>
    </row>
    <row r="7" spans="2:19" x14ac:dyDescent="0.3">
      <c r="L7" s="17"/>
      <c r="M7"/>
      <c r="N7"/>
      <c r="S7" s="18"/>
    </row>
    <row r="8" spans="2:19" x14ac:dyDescent="0.3">
      <c r="L8" s="19" t="s">
        <v>22</v>
      </c>
      <c r="M8" s="20"/>
      <c r="N8" s="20"/>
      <c r="O8" s="21"/>
      <c r="P8" s="21"/>
      <c r="Q8" s="21"/>
      <c r="R8" s="21"/>
      <c r="S8" s="22"/>
    </row>
    <row r="9" spans="2:19" ht="23.4" x14ac:dyDescent="0.45">
      <c r="B9" s="2" t="s">
        <v>17</v>
      </c>
      <c r="C9" s="3">
        <f>F9-I9</f>
        <v>0</v>
      </c>
      <c r="D9" s="4"/>
      <c r="E9" s="5" t="s">
        <v>5</v>
      </c>
      <c r="F9" s="6">
        <f>SUM(Tabela146810121416[Valor])</f>
        <v>0</v>
      </c>
      <c r="G9" s="4"/>
      <c r="H9" s="7" t="s">
        <v>4</v>
      </c>
      <c r="I9" s="6">
        <f>SUM(Tabela257911131517[Valor])</f>
        <v>0</v>
      </c>
      <c r="L9"/>
      <c r="M9"/>
      <c r="N9"/>
    </row>
    <row r="10" spans="2:19" ht="18" x14ac:dyDescent="0.35">
      <c r="B10" s="9"/>
      <c r="C10" s="10"/>
      <c r="D10" s="9"/>
      <c r="E10" s="9"/>
      <c r="F10" s="9"/>
      <c r="L10"/>
      <c r="M10"/>
      <c r="N10"/>
    </row>
    <row r="11" spans="2:19" x14ac:dyDescent="0.3">
      <c r="L11"/>
      <c r="M11"/>
      <c r="N11"/>
    </row>
    <row r="12" spans="2:19" x14ac:dyDescent="0.3">
      <c r="L12"/>
      <c r="M12"/>
      <c r="N12"/>
    </row>
    <row r="13" spans="2:19" ht="21" x14ac:dyDescent="0.4">
      <c r="B13" s="12" t="s">
        <v>5</v>
      </c>
      <c r="G13" s="13" t="s">
        <v>4</v>
      </c>
      <c r="L13"/>
      <c r="M13"/>
      <c r="N13"/>
    </row>
    <row r="14" spans="2:19" x14ac:dyDescent="0.3">
      <c r="B14" s="14" t="s">
        <v>7</v>
      </c>
      <c r="C14" s="1" t="s">
        <v>9</v>
      </c>
      <c r="D14" s="14" t="s">
        <v>6</v>
      </c>
      <c r="E14" s="14" t="s">
        <v>8</v>
      </c>
      <c r="G14" s="15" t="s">
        <v>7</v>
      </c>
      <c r="H14" s="16" t="s">
        <v>9</v>
      </c>
      <c r="I14" s="15" t="s">
        <v>6</v>
      </c>
      <c r="J14" s="15" t="s">
        <v>8</v>
      </c>
      <c r="L14"/>
      <c r="M14"/>
      <c r="N14"/>
    </row>
    <row r="15" spans="2:19" x14ac:dyDescent="0.3">
      <c r="B15" s="29"/>
      <c r="C15" s="27"/>
      <c r="D15" s="28"/>
      <c r="E15" s="29"/>
      <c r="G15" s="29"/>
      <c r="H15" s="27"/>
      <c r="I15" s="28"/>
      <c r="J15" s="29"/>
      <c r="L15"/>
      <c r="M15"/>
      <c r="N15"/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CD727-7BE2-47A1-B719-CEDF6A67FA7F}">
  <dimension ref="B2:S15"/>
  <sheetViews>
    <sheetView zoomScale="70" zoomScaleNormal="70" workbookViewId="0">
      <selection activeCell="D21" sqref="D21"/>
    </sheetView>
  </sheetViews>
  <sheetFormatPr defaultRowHeight="15.6" x14ac:dyDescent="0.3"/>
  <cols>
    <col min="1" max="1" width="8.796875" style="8"/>
    <col min="2" max="2" width="12.69921875" style="8" bestFit="1" customWidth="1"/>
    <col min="3" max="3" width="16" style="11" customWidth="1"/>
    <col min="4" max="4" width="15.19921875" style="8" customWidth="1"/>
    <col min="5" max="5" width="16.296875" style="8" customWidth="1"/>
    <col min="6" max="6" width="16.09765625" style="8" bestFit="1" customWidth="1"/>
    <col min="7" max="7" width="14" style="8" customWidth="1"/>
    <col min="8" max="8" width="14.796875" style="11" customWidth="1"/>
    <col min="9" max="9" width="15.09765625" style="8" customWidth="1"/>
    <col min="10" max="10" width="17.5" style="8" customWidth="1"/>
    <col min="11" max="16384" width="8.796875" style="8"/>
  </cols>
  <sheetData>
    <row r="2" spans="2:19" ht="21" x14ac:dyDescent="0.4">
      <c r="L2" s="23" t="s">
        <v>19</v>
      </c>
      <c r="M2" s="24"/>
      <c r="N2" s="24"/>
      <c r="O2" s="25"/>
      <c r="P2" s="25"/>
      <c r="Q2" s="25"/>
      <c r="R2" s="25"/>
      <c r="S2" s="26"/>
    </row>
    <row r="3" spans="2:19" x14ac:dyDescent="0.3">
      <c r="L3" s="17"/>
      <c r="M3"/>
      <c r="N3"/>
      <c r="S3" s="18"/>
    </row>
    <row r="4" spans="2:19" x14ac:dyDescent="0.3">
      <c r="L4" s="17" t="s">
        <v>20</v>
      </c>
      <c r="M4"/>
      <c r="N4"/>
      <c r="S4" s="18"/>
    </row>
    <row r="5" spans="2:19" x14ac:dyDescent="0.3">
      <c r="L5" s="17" t="s">
        <v>21</v>
      </c>
      <c r="M5"/>
      <c r="N5"/>
      <c r="S5" s="18"/>
    </row>
    <row r="6" spans="2:19" x14ac:dyDescent="0.3">
      <c r="L6" s="17" t="s">
        <v>23</v>
      </c>
      <c r="M6"/>
      <c r="N6"/>
      <c r="S6" s="18"/>
    </row>
    <row r="7" spans="2:19" x14ac:dyDescent="0.3">
      <c r="L7" s="17"/>
      <c r="M7"/>
      <c r="N7"/>
      <c r="S7" s="18"/>
    </row>
    <row r="8" spans="2:19" x14ac:dyDescent="0.3">
      <c r="L8" s="19" t="s">
        <v>22</v>
      </c>
      <c r="M8" s="20"/>
      <c r="N8" s="20"/>
      <c r="O8" s="21"/>
      <c r="P8" s="21"/>
      <c r="Q8" s="21"/>
      <c r="R8" s="21"/>
      <c r="S8" s="22"/>
    </row>
    <row r="9" spans="2:19" ht="23.4" x14ac:dyDescent="0.45">
      <c r="B9" s="2" t="s">
        <v>17</v>
      </c>
      <c r="C9" s="3">
        <f>F9-I9</f>
        <v>0</v>
      </c>
      <c r="D9" s="4"/>
      <c r="E9" s="5" t="s">
        <v>5</v>
      </c>
      <c r="F9" s="6">
        <f>SUM(Tabela14681012141618[Valor])</f>
        <v>0</v>
      </c>
      <c r="G9" s="4"/>
      <c r="H9" s="7" t="s">
        <v>4</v>
      </c>
      <c r="I9" s="6">
        <f>SUM(Tabela25791113151719[Valor])</f>
        <v>0</v>
      </c>
      <c r="L9"/>
      <c r="M9"/>
      <c r="N9"/>
    </row>
    <row r="10" spans="2:19" ht="18" x14ac:dyDescent="0.35">
      <c r="B10" s="9"/>
      <c r="C10" s="10"/>
      <c r="D10" s="9"/>
      <c r="E10" s="9"/>
      <c r="F10" s="9"/>
      <c r="L10"/>
      <c r="M10"/>
      <c r="N10"/>
    </row>
    <row r="11" spans="2:19" x14ac:dyDescent="0.3">
      <c r="L11"/>
      <c r="M11"/>
      <c r="N11"/>
    </row>
    <row r="12" spans="2:19" x14ac:dyDescent="0.3">
      <c r="L12"/>
      <c r="M12"/>
      <c r="N12"/>
    </row>
    <row r="13" spans="2:19" ht="21" x14ac:dyDescent="0.4">
      <c r="B13" s="12" t="s">
        <v>5</v>
      </c>
      <c r="G13" s="13" t="s">
        <v>4</v>
      </c>
      <c r="L13"/>
      <c r="M13"/>
      <c r="N13"/>
    </row>
    <row r="14" spans="2:19" x14ac:dyDescent="0.3">
      <c r="B14" s="14" t="s">
        <v>7</v>
      </c>
      <c r="C14" s="1" t="s">
        <v>9</v>
      </c>
      <c r="D14" s="14" t="s">
        <v>6</v>
      </c>
      <c r="E14" s="14" t="s">
        <v>8</v>
      </c>
      <c r="G14" s="15" t="s">
        <v>7</v>
      </c>
      <c r="H14" s="16" t="s">
        <v>9</v>
      </c>
      <c r="I14" s="15" t="s">
        <v>6</v>
      </c>
      <c r="J14" s="15" t="s">
        <v>8</v>
      </c>
      <c r="L14"/>
      <c r="M14"/>
      <c r="N14"/>
    </row>
    <row r="15" spans="2:19" x14ac:dyDescent="0.3">
      <c r="B15" s="29"/>
      <c r="C15" s="27"/>
      <c r="D15" s="28"/>
      <c r="E15" s="29"/>
      <c r="G15" s="29"/>
      <c r="H15" s="27"/>
      <c r="I15" s="28"/>
      <c r="J15" s="29"/>
      <c r="L15"/>
      <c r="M15"/>
      <c r="N15"/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26</vt:i4>
      </vt:variant>
    </vt:vector>
  </HeadingPairs>
  <TitlesOfParts>
    <vt:vector size="39" baseType="lpstr">
      <vt:lpstr>EXEMPLO</vt:lpstr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  <vt:lpstr>ABR!Despesas</vt:lpstr>
      <vt:lpstr>AGO!Despesas</vt:lpstr>
      <vt:lpstr>DEZ!Despesas</vt:lpstr>
      <vt:lpstr>FEV!Despesas</vt:lpstr>
      <vt:lpstr>JAN!Despesas</vt:lpstr>
      <vt:lpstr>JUL!Despesas</vt:lpstr>
      <vt:lpstr>JUN!Despesas</vt:lpstr>
      <vt:lpstr>MAI!Despesas</vt:lpstr>
      <vt:lpstr>MAR!Despesas</vt:lpstr>
      <vt:lpstr>NOV!Despesas</vt:lpstr>
      <vt:lpstr>OUT!Despesas</vt:lpstr>
      <vt:lpstr>SET!Despesas</vt:lpstr>
      <vt:lpstr>Despesas</vt:lpstr>
      <vt:lpstr>ABR!Receitas</vt:lpstr>
      <vt:lpstr>AGO!Receitas</vt:lpstr>
      <vt:lpstr>DEZ!Receitas</vt:lpstr>
      <vt:lpstr>FEV!Receitas</vt:lpstr>
      <vt:lpstr>JAN!Receitas</vt:lpstr>
      <vt:lpstr>JUL!Receitas</vt:lpstr>
      <vt:lpstr>JUN!Receitas</vt:lpstr>
      <vt:lpstr>MAI!Receitas</vt:lpstr>
      <vt:lpstr>MAR!Receitas</vt:lpstr>
      <vt:lpstr>NOV!Receitas</vt:lpstr>
      <vt:lpstr>OUT!Receitas</vt:lpstr>
      <vt:lpstr>SET!Receitas</vt:lpstr>
      <vt:lpstr>Receitas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Luiz</dc:creator>
  <cp:lastModifiedBy>André Luiz</cp:lastModifiedBy>
  <dcterms:created xsi:type="dcterms:W3CDTF">2025-02-23T13:35:59Z</dcterms:created>
  <dcterms:modified xsi:type="dcterms:W3CDTF">2025-02-23T15:21:15Z</dcterms:modified>
</cp:coreProperties>
</file>