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81841\Desktop\mips\fichas\otimizacao\"/>
    </mc:Choice>
  </mc:AlternateContent>
  <bookViews>
    <workbookView xWindow="0" yWindow="0" windowWidth="21600" windowHeight="9630"/>
  </bookViews>
  <sheets>
    <sheet name="Sheet1" sheetId="1" r:id="rId1"/>
    <sheet name="codigo-otimizado-v1" sheetId="2" r:id="rId2"/>
    <sheet name="codigo-otimizado-v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4" i="1"/>
  <c r="H5" i="1"/>
  <c r="H6" i="1"/>
  <c r="H7" i="1"/>
  <c r="H4" i="1"/>
  <c r="F7" i="1"/>
  <c r="D7" i="1"/>
  <c r="F6" i="1"/>
  <c r="C6" i="1"/>
  <c r="F5" i="1"/>
  <c r="C5" i="1"/>
  <c r="B5" i="1"/>
  <c r="F4" i="1"/>
  <c r="D4" i="1"/>
  <c r="C4" i="1"/>
  <c r="B4" i="1"/>
</calcChain>
</file>

<file path=xl/sharedStrings.xml><?xml version="1.0" encoding="utf-8"?>
<sst xmlns="http://schemas.openxmlformats.org/spreadsheetml/2006/main" count="125" uniqueCount="32">
  <si>
    <t>tamanho cod.</t>
  </si>
  <si>
    <t>ref. Memoria</t>
  </si>
  <si>
    <t>inst. Exec</t>
  </si>
  <si>
    <t>bolhas</t>
  </si>
  <si>
    <t>ciclos</t>
  </si>
  <si>
    <t>speedup</t>
  </si>
  <si>
    <t>speedup total</t>
  </si>
  <si>
    <t>código não optimizado</t>
  </si>
  <si>
    <t>F</t>
  </si>
  <si>
    <t>D</t>
  </si>
  <si>
    <t>X</t>
  </si>
  <si>
    <t>M</t>
  </si>
  <si>
    <t>W</t>
  </si>
  <si>
    <t>INICIO:</t>
  </si>
  <si>
    <t>LOOP:</t>
  </si>
  <si>
    <t>daddi r1,r0,0</t>
  </si>
  <si>
    <t>ld r5,C(r0)</t>
  </si>
  <si>
    <t>daddi r9,r0,8</t>
  </si>
  <si>
    <t>dmul r2,r1,r9</t>
  </si>
  <si>
    <t>ld r4, B(r2)</t>
  </si>
  <si>
    <t>dadd r6,r4,r5</t>
  </si>
  <si>
    <t>sd r6, A(r2)</t>
  </si>
  <si>
    <t>--</t>
  </si>
  <si>
    <t>codigo optimizado</t>
  </si>
  <si>
    <t>daddi r1,r1,1</t>
  </si>
  <si>
    <t>daddi r8,r1,-100</t>
  </si>
  <si>
    <t>bnez r8, loop</t>
  </si>
  <si>
    <t>codigo optimizado v2</t>
  </si>
  <si>
    <t>dsll r2,r1,3</t>
  </si>
  <si>
    <t>codigo optimizado v3</t>
  </si>
  <si>
    <t>codigo optimizado 1e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</si>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</sst>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3" fillId="0" borderId="0" xfId="2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2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5">
    <dxf>
      <font>
        <color rgb="FFFF0000"/>
      </font>
      <fill>
        <patternFill>
          <fgColor rgb="FFFF0000"/>
          <bgColor rgb="FFFF0000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98"/>
  <sheetViews>
    <sheetView tabSelected="1"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3.140625" bestFit="1" customWidth="1"/>
    <col min="3" max="3" width="12.5703125" bestFit="1" customWidth="1"/>
    <col min="4" max="4" width="9.28515625" customWidth="1"/>
    <col min="5" max="5" width="6.85546875" bestFit="1" customWidth="1"/>
    <col min="6" max="6" width="5.85546875" bestFit="1" customWidth="1"/>
    <col min="7" max="7" width="9.42578125" customWidth="1"/>
    <col min="8" max="8" width="13.42578125" bestFit="1" customWidth="1"/>
    <col min="9" max="9" width="12.5703125" customWidth="1"/>
    <col min="19" max="47" width="9.140625" customWidth="1"/>
  </cols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76</v>
      </c>
      <c r="C3">
        <v>801</v>
      </c>
      <c r="D3">
        <v>1603</v>
      </c>
      <c r="E3">
        <v>1699</v>
      </c>
      <c r="F3">
        <v>3306</v>
      </c>
      <c r="G3" s="3" t="s">
        <v>22</v>
      </c>
      <c r="H3" s="3" t="s">
        <v>22</v>
      </c>
    </row>
    <row r="4" spans="1:8" x14ac:dyDescent="0.25">
      <c r="A4" s="4" t="s">
        <v>23</v>
      </c>
      <c r="B4">
        <f>12*4</f>
        <v>48</v>
      </c>
      <c r="C4">
        <f>1+2*100+1</f>
        <v>202</v>
      </c>
      <c r="D4">
        <f>5+7*100</f>
        <v>705</v>
      </c>
      <c r="E4">
        <v>899</v>
      </c>
      <c r="F4">
        <f>D4+4+E4</f>
        <v>1608</v>
      </c>
      <c r="G4" s="9">
        <f>$F$3/F4</f>
        <v>2.0559701492537314</v>
      </c>
      <c r="H4" s="10">
        <f>G4</f>
        <v>2.0559701492537314</v>
      </c>
    </row>
    <row r="5" spans="1:8" x14ac:dyDescent="0.25">
      <c r="A5" s="4" t="s">
        <v>27</v>
      </c>
      <c r="B5">
        <f>11*4</f>
        <v>44</v>
      </c>
      <c r="C5">
        <f>1+100*2+1</f>
        <v>202</v>
      </c>
      <c r="D5">
        <v>703</v>
      </c>
      <c r="E5">
        <v>299</v>
      </c>
      <c r="F5">
        <f>D5+4+E5</f>
        <v>1006</v>
      </c>
      <c r="G5" s="9">
        <f t="shared" ref="G5:G7" si="0">$F$3/F5</f>
        <v>3.286282306163022</v>
      </c>
      <c r="H5" s="10">
        <f t="shared" ref="H5:H7" si="1">G5</f>
        <v>3.286282306163022</v>
      </c>
    </row>
    <row r="6" spans="1:8" x14ac:dyDescent="0.25">
      <c r="A6" t="s">
        <v>29</v>
      </c>
      <c r="B6">
        <v>44</v>
      </c>
      <c r="C6">
        <f>1+2*100+1</f>
        <v>202</v>
      </c>
      <c r="D6">
        <v>605</v>
      </c>
      <c r="E6">
        <v>299</v>
      </c>
      <c r="F6">
        <f>D6+4+E6</f>
        <v>908</v>
      </c>
      <c r="G6" s="9">
        <f t="shared" si="0"/>
        <v>3.6409691629955949</v>
      </c>
      <c r="H6" s="10">
        <f t="shared" si="1"/>
        <v>3.6409691629955949</v>
      </c>
    </row>
    <row r="7" spans="1:8" x14ac:dyDescent="0.25">
      <c r="A7" t="s">
        <v>30</v>
      </c>
      <c r="B7">
        <v>44</v>
      </c>
      <c r="C7">
        <v>202</v>
      </c>
      <c r="D7">
        <f>2+6*100+3</f>
        <v>605</v>
      </c>
      <c r="E7">
        <v>99</v>
      </c>
      <c r="F7">
        <f>D7+4+E7</f>
        <v>708</v>
      </c>
      <c r="G7" s="9">
        <f t="shared" si="0"/>
        <v>4.6694915254237293</v>
      </c>
      <c r="H7" s="10">
        <f t="shared" si="1"/>
        <v>4.6694915254237293</v>
      </c>
    </row>
    <row r="8" spans="1:8" x14ac:dyDescent="0.25">
      <c r="A8" t="s">
        <v>31</v>
      </c>
    </row>
    <row r="70" spans="21:49" x14ac:dyDescent="0.25">
      <c r="U70" s="1"/>
      <c r="V70" s="5"/>
      <c r="W70" s="5"/>
      <c r="X70" s="5"/>
      <c r="Y70" s="5"/>
      <c r="Z70" s="5"/>
      <c r="AA70" s="5"/>
      <c r="AB70" s="5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21:49" x14ac:dyDescent="0.25"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21:49" x14ac:dyDescent="0.25"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21:49" x14ac:dyDescent="0.25"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21:49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21:49" x14ac:dyDescent="0.25">
      <c r="U75" s="1"/>
      <c r="V75" s="5"/>
      <c r="W75" s="5"/>
      <c r="X75" s="5"/>
      <c r="Y75" s="5"/>
      <c r="Z75" s="5"/>
      <c r="AA75" s="5"/>
      <c r="AB75" s="5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21:49" ht="13.5" customHeight="1" x14ac:dyDescent="0.25"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21:49" x14ac:dyDescent="0.25"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21:49" x14ac:dyDescent="0.25"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21:49" x14ac:dyDescent="0.25"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21:49" x14ac:dyDescent="0.25"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21:49" x14ac:dyDescent="0.25"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21:49" x14ac:dyDescent="0.25"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21:49" x14ac:dyDescent="0.25"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21:49" x14ac:dyDescent="0.25"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21:49" x14ac:dyDescent="0.25"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21:49" x14ac:dyDescent="0.25"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21:49" x14ac:dyDescent="0.25"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21:49" x14ac:dyDescent="0.25"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21:49" x14ac:dyDescent="0.25"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21:49" x14ac:dyDescent="0.25"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21:49" x14ac:dyDescent="0.25"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21:49" x14ac:dyDescent="0.25"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21:49" x14ac:dyDescent="0.25"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21:49" x14ac:dyDescent="0.25"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21:49" x14ac:dyDescent="0.25"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21:49" x14ac:dyDescent="0.25"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21:49" x14ac:dyDescent="0.25"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21:49" x14ac:dyDescent="0.25"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</sheetData>
  <hyperlinks>
    <hyperlink ref="A4" location="'codigo-otimizado-v1'!A1" display="codigo optimizado"/>
    <hyperlink ref="A5" location="'codigo-otimizado-v2'!A1" display="codigo optimizado v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4"/>
  <sheetViews>
    <sheetView workbookViewId="0">
      <selection activeCell="L27" sqref="L27"/>
    </sheetView>
  </sheetViews>
  <sheetFormatPr defaultRowHeight="15" x14ac:dyDescent="0.25"/>
  <cols>
    <col min="1" max="1" width="4.5703125" customWidth="1"/>
    <col min="2" max="2" width="21.7109375" customWidth="1"/>
    <col min="3" max="44" width="2.85546875" customWidth="1"/>
  </cols>
  <sheetData>
    <row r="2" spans="2:21" x14ac:dyDescent="0.25">
      <c r="B2" s="1"/>
      <c r="C2" s="2" t="s">
        <v>13</v>
      </c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x14ac:dyDescent="0.25">
      <c r="B3" s="1" t="s">
        <v>15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9.5" customHeight="1" x14ac:dyDescent="0.25">
      <c r="B4" s="1" t="s">
        <v>16</v>
      </c>
      <c r="C4" s="1"/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9.5" customHeight="1" x14ac:dyDescent="0.25">
      <c r="B5" s="1" t="s">
        <v>17</v>
      </c>
      <c r="C5" s="1"/>
      <c r="D5" s="1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9.5" customHeight="1" x14ac:dyDescent="0.25">
      <c r="B7" s="1"/>
      <c r="C7" s="2" t="s">
        <v>14</v>
      </c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9.5" customHeight="1" x14ac:dyDescent="0.25">
      <c r="B8" s="1" t="s">
        <v>18</v>
      </c>
      <c r="C8" s="1" t="s">
        <v>8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11</v>
      </c>
      <c r="M8" s="1" t="s">
        <v>12</v>
      </c>
      <c r="N8" s="1"/>
      <c r="O8" s="1"/>
      <c r="P8" s="1"/>
      <c r="Q8" s="1"/>
      <c r="R8" s="1"/>
      <c r="S8" s="1"/>
      <c r="T8" s="1"/>
      <c r="U8" s="1"/>
    </row>
    <row r="9" spans="2:21" ht="19.5" customHeight="1" x14ac:dyDescent="0.25">
      <c r="B9" s="1" t="s">
        <v>19</v>
      </c>
      <c r="C9" s="1"/>
      <c r="D9" s="1" t="s">
        <v>8</v>
      </c>
      <c r="E9" s="1" t="s">
        <v>9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1" t="s">
        <v>10</v>
      </c>
      <c r="M9" s="1" t="s">
        <v>11</v>
      </c>
      <c r="N9" s="1" t="s">
        <v>12</v>
      </c>
      <c r="O9" s="1"/>
      <c r="P9" s="1"/>
      <c r="Q9" s="1"/>
      <c r="R9" s="1"/>
      <c r="S9" s="1"/>
      <c r="T9" s="1"/>
      <c r="U9" s="1"/>
    </row>
    <row r="10" spans="2:21" ht="19.5" customHeight="1" x14ac:dyDescent="0.25">
      <c r="B10" s="1" t="s">
        <v>20</v>
      </c>
      <c r="C10" s="1"/>
      <c r="D10" s="1"/>
      <c r="E10" s="1" t="s">
        <v>8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1" t="s">
        <v>9</v>
      </c>
      <c r="M10" s="6">
        <v>0</v>
      </c>
      <c r="N10" s="1" t="s">
        <v>10</v>
      </c>
      <c r="O10" s="1" t="s">
        <v>11</v>
      </c>
      <c r="P10" s="1" t="s">
        <v>12</v>
      </c>
      <c r="Q10" s="1"/>
      <c r="R10" s="1"/>
      <c r="S10" s="1"/>
      <c r="T10" s="1"/>
      <c r="U10" s="1"/>
    </row>
    <row r="11" spans="2:21" ht="19.5" customHeight="1" x14ac:dyDescent="0.25"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8</v>
      </c>
      <c r="M11" s="6">
        <v>0</v>
      </c>
      <c r="N11" s="1" t="s">
        <v>9</v>
      </c>
      <c r="O11" s="1" t="s">
        <v>10</v>
      </c>
      <c r="P11" s="1" t="s">
        <v>11</v>
      </c>
      <c r="Q11" s="1" t="s">
        <v>12</v>
      </c>
      <c r="R11" s="1"/>
      <c r="S11" s="1"/>
      <c r="T11" s="1"/>
      <c r="U11" s="1"/>
    </row>
    <row r="12" spans="2:21" ht="19.5" customHeight="1" x14ac:dyDescent="0.25">
      <c r="B12" s="1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8</v>
      </c>
      <c r="O12" s="1" t="s">
        <v>9</v>
      </c>
      <c r="P12" s="1" t="s">
        <v>10</v>
      </c>
      <c r="Q12" s="1" t="s">
        <v>11</v>
      </c>
      <c r="R12" s="1" t="s">
        <v>12</v>
      </c>
      <c r="S12" s="1"/>
      <c r="T12" s="1"/>
      <c r="U12" s="1"/>
    </row>
    <row r="13" spans="2:21" ht="19.5" customHeight="1" x14ac:dyDescent="0.25"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8</v>
      </c>
      <c r="P13" s="1" t="s">
        <v>9</v>
      </c>
      <c r="Q13" s="1" t="s">
        <v>10</v>
      </c>
      <c r="R13" s="1" t="s">
        <v>11</v>
      </c>
      <c r="S13" s="1" t="s">
        <v>12</v>
      </c>
      <c r="T13" s="1"/>
      <c r="U13" s="1"/>
    </row>
    <row r="14" spans="2:21" ht="19.5" customHeight="1" x14ac:dyDescent="0.25">
      <c r="B14" s="1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8</v>
      </c>
      <c r="Q14" s="6">
        <v>0</v>
      </c>
      <c r="R14" s="1" t="s">
        <v>9</v>
      </c>
      <c r="S14" s="1" t="s">
        <v>10</v>
      </c>
      <c r="T14" s="1" t="s">
        <v>11</v>
      </c>
      <c r="U14" s="1" t="s">
        <v>12</v>
      </c>
    </row>
  </sheetData>
  <mergeCells count="2">
    <mergeCell ref="C2:I2"/>
    <mergeCell ref="C7:I7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DBC9A163-3A7F-4DD5-8FB8-A8DE6A53AE21}">
            <xm:f>LEFT(A1,LEN(0))=0</xm:f>
            <xm:f>0</xm:f>
            <x14:dxf>
              <font>
                <color rgb="FFFF0000"/>
              </font>
            </x14:dxf>
          </x14:cfRule>
          <xm:sqref>A1:XFD1048576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9"/>
  <sheetViews>
    <sheetView workbookViewId="0">
      <selection activeCell="N16" sqref="N16"/>
    </sheetView>
  </sheetViews>
  <sheetFormatPr defaultRowHeight="15" x14ac:dyDescent="0.25"/>
  <cols>
    <col min="1" max="1" width="4.5703125" customWidth="1"/>
    <col min="2" max="2" width="21.7109375" customWidth="1"/>
    <col min="3" max="44" width="3.7109375" customWidth="1"/>
  </cols>
  <sheetData>
    <row r="2" spans="2:41" x14ac:dyDescent="0.25">
      <c r="B2" s="1"/>
      <c r="C2" s="2" t="s">
        <v>13</v>
      </c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41" ht="19.5" customHeight="1" x14ac:dyDescent="0.25">
      <c r="B3" s="1" t="s">
        <v>15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41" ht="19.5" customHeight="1" x14ac:dyDescent="0.25">
      <c r="B4" s="1" t="s">
        <v>16</v>
      </c>
      <c r="C4" s="1"/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41" ht="19.5" customHeight="1" x14ac:dyDescent="0.25">
      <c r="B5" s="1" t="s">
        <v>17</v>
      </c>
      <c r="C5" s="1"/>
      <c r="D5" s="1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41" ht="19.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41" ht="19.5" customHeight="1" x14ac:dyDescent="0.25">
      <c r="B7" s="1"/>
      <c r="C7" s="2" t="s">
        <v>14</v>
      </c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41" ht="19.5" customHeight="1" x14ac:dyDescent="0.25">
      <c r="B8" s="1" t="s">
        <v>28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ht="19.5" customHeight="1" x14ac:dyDescent="0.25">
      <c r="B9" s="1" t="s">
        <v>19</v>
      </c>
      <c r="C9" s="7"/>
      <c r="D9" s="7" t="s">
        <v>8</v>
      </c>
      <c r="E9" s="7" t="s">
        <v>9</v>
      </c>
      <c r="F9" s="7">
        <v>0</v>
      </c>
      <c r="G9" s="7" t="s">
        <v>10</v>
      </c>
      <c r="H9" s="7" t="s">
        <v>11</v>
      </c>
      <c r="I9" s="7" t="s">
        <v>12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ht="19.5" customHeight="1" x14ac:dyDescent="0.25">
      <c r="B10" s="1" t="s">
        <v>20</v>
      </c>
      <c r="C10" s="7"/>
      <c r="D10" s="7"/>
      <c r="E10" s="7" t="s">
        <v>8</v>
      </c>
      <c r="F10" s="7">
        <v>0</v>
      </c>
      <c r="G10" s="7" t="s">
        <v>9</v>
      </c>
      <c r="H10" s="7" t="s">
        <v>10</v>
      </c>
      <c r="I10" s="7" t="s">
        <v>11</v>
      </c>
      <c r="J10" s="7" t="s">
        <v>12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ht="19.5" customHeight="1" x14ac:dyDescent="0.25">
      <c r="B11" s="1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ht="19.5" customHeight="1" x14ac:dyDescent="0.25">
      <c r="B12" s="1" t="s">
        <v>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ht="19.5" customHeight="1" x14ac:dyDescent="0.25">
      <c r="B13" s="1" t="s">
        <v>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ht="19.5" customHeight="1" x14ac:dyDescent="0.25">
      <c r="B14" s="1" t="s">
        <v>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3:41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3:41" x14ac:dyDescent="0.2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3:41" x14ac:dyDescent="0.25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</sheetData>
  <mergeCells count="2">
    <mergeCell ref="C2:I2"/>
    <mergeCell ref="C7:I7"/>
  </mergeCells>
  <conditionalFormatting sqref="A1:XFD1048576">
    <cfRule type="beginsWith" dxfId="1" priority="1" operator="beginsWith" text="0">
      <formula>LEFT(A1,LEN("0"))="0"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codigo-otimizado-v1</vt:lpstr>
      <vt:lpstr>codigo-otimizado-v2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Alberto Paulo Duivenvoorden</dc:creator>
  <cp:lastModifiedBy>André Alberto Paulo Duivenvoorden</cp:lastModifiedBy>
  <dcterms:created xsi:type="dcterms:W3CDTF">2018-11-29T09:27:39Z</dcterms:created>
  <dcterms:modified xsi:type="dcterms:W3CDTF">2018-11-29T11:36:10Z</dcterms:modified>
</cp:coreProperties>
</file>