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" sheetId="1" r:id="rId4"/>
    <sheet state="visible" name="Mean" sheetId="2" r:id="rId5"/>
  </sheets>
  <definedNames/>
  <calcPr/>
</workbook>
</file>

<file path=xl/sharedStrings.xml><?xml version="1.0" encoding="utf-8"?>
<sst xmlns="http://schemas.openxmlformats.org/spreadsheetml/2006/main" count="316" uniqueCount="77">
  <si>
    <t>Marca de temps</t>
  </si>
  <si>
    <t>All the questions on this page refer to the above query.</t>
  </si>
  <si>
    <t>1. How relevant is the following code to the query: "sum"?</t>
  </si>
  <si>
    <t>2. How relevant is the following code to the query: "sum"?</t>
  </si>
  <si>
    <t>3. How relevant is the following code to the query: "sum"?</t>
  </si>
  <si>
    <t>4. How relevant is the following code to the query: "sum"?</t>
  </si>
  <si>
    <t>5. How relevant is the following code to the query: "sum"?</t>
  </si>
  <si>
    <t>6. How relevant is the following code to the query: "sum"?</t>
  </si>
  <si>
    <t>7. How relevant is the following code to the query: "sum"?</t>
  </si>
  <si>
    <t>8. How relevant is the following code to the query: "sum"?</t>
  </si>
  <si>
    <t>9. How relevant is the following code to the query: "sum"?</t>
  </si>
  <si>
    <t>10. How relevant is the following code to the query: "sum"?</t>
  </si>
  <si>
    <t>11. How relevant is the following code to the query: "sum"?</t>
  </si>
  <si>
    <t>12. How relevant is the following code to the query: "sum"?</t>
  </si>
  <si>
    <t>13. How relevant is the following code to the query: "sum"?</t>
  </si>
  <si>
    <t>14. How relevant is the following code to the query: "sum"?</t>
  </si>
  <si>
    <t>All the questions on this page refer to the above query</t>
  </si>
  <si>
    <t>1. How relevant is the following code to the query "read*"?</t>
  </si>
  <si>
    <t>2. How relevant is the following code to the query "read*"?</t>
  </si>
  <si>
    <t>3. How relevant is the following code to the query "read*"?</t>
  </si>
  <si>
    <t>4. How relevant is the following code to the query "read*"?</t>
  </si>
  <si>
    <t>5. How relevant is the following code to the query "read*"?</t>
  </si>
  <si>
    <t>6. How relevant is the following code to the query "read*"?</t>
  </si>
  <si>
    <t>7. How relevant is the following code to the query "read*"?</t>
  </si>
  <si>
    <t>8. How relevant is the following code to the query "read*"?</t>
  </si>
  <si>
    <t>9. How relevant is the following code to the query "read*"?</t>
  </si>
  <si>
    <t>10. How relevant is the following code to the query "read*"?</t>
  </si>
  <si>
    <t>11. How relevant is the following code to the query "read*"?</t>
  </si>
  <si>
    <t>12. How relevant is the following code to the query "read*"?</t>
  </si>
  <si>
    <t>13. How relevant is the following code to the query "read*"?</t>
  </si>
  <si>
    <t>14. How relevant is the following code to the query "read*"?</t>
  </si>
  <si>
    <t>15. How relevant is the following code to the query "read*"?</t>
  </si>
  <si>
    <t>16. How relevant is the following code to the query "read*"?</t>
  </si>
  <si>
    <t>17. How relevant is the following code to the query "read*"?</t>
  </si>
  <si>
    <t>18. How relevant is the following code to the query "read*"?</t>
  </si>
  <si>
    <t>19. How relevant is the following code to the query "read*"?</t>
  </si>
  <si>
    <t>20. How relevant is the following code to the query "read*"?</t>
  </si>
  <si>
    <t>1. How relevant is the following code to the query "max*" with arguments type: "int" and return type "int".</t>
  </si>
  <si>
    <t>2. How relevant is the following code to the query "max*" with arguments type: "int" and return type "int".</t>
  </si>
  <si>
    <t>3. How relevant is the following code to the query "max*" with arguments type: "int" and return type "int".</t>
  </si>
  <si>
    <t>4. How relevant is the following code to the query "max*" with arguments type: "int" and return type "int".</t>
  </si>
  <si>
    <t>5. How relevant is the following code to the query "max*" with arguments type: "int" and return type "int".</t>
  </si>
  <si>
    <t>6. How relevant is the following code to the query "max*" with arguments type: "int" and return type "int".</t>
  </si>
  <si>
    <t>7. How relevant is the following code to the query "max*" with arguments type: "int" and return type "int".</t>
  </si>
  <si>
    <t>8. How relevant is the following code to the query "max*" with arguments type: "int" and return type "int".</t>
  </si>
  <si>
    <t>9. How relevant is the following code to the query "max*" with arguments type: "int" and return type "int".</t>
  </si>
  <si>
    <t>10. How relevant is the following code to the query "max*" with arguments type: "int" and return type "int".</t>
  </si>
  <si>
    <t>11. How relevant is the following code to the query "max*" with arguments type: "int" and return type "int".</t>
  </si>
  <si>
    <t>12. How relevant is the following code to the query "max*" with arguments type: "int" and return type "int".</t>
  </si>
  <si>
    <t>13. How relevant is the following code to the query "max*" with arguments type: "int" and return type "int".</t>
  </si>
  <si>
    <t>14. How relevant is the following code to the query "max*" with arguments type: "int" and return type "int".</t>
  </si>
  <si>
    <t>15. How relevant is the following code to the query "max*" with arguments type: "int" and return type "int".</t>
  </si>
  <si>
    <t>16. How relevant is the following code to the query "max*" with arguments type: "int" and return type "int".</t>
  </si>
  <si>
    <t>17. How relevant is the following code to the query "max*" with arguments type: "int" and return type "int".</t>
  </si>
  <si>
    <t>18. How relevant is the following code to the query "max*" with arguments type: "int" and return type "int".</t>
  </si>
  <si>
    <t>19. How relevant is the following code to the query "max*" with arguments type: "int" and return type "int".</t>
  </si>
  <si>
    <t>20. How relevant is the following code to the query "max*" with arguments type: "int" and return type "int".</t>
  </si>
  <si>
    <t>I understand</t>
  </si>
  <si>
    <t>Mode</t>
  </si>
  <si>
    <t>Average</t>
  </si>
  <si>
    <t>Relevant/Irrelevant?</t>
  </si>
  <si>
    <t>Precision</t>
  </si>
  <si>
    <t xml:space="preserve">Recall </t>
  </si>
  <si>
    <t>Recall</t>
  </si>
  <si>
    <t>Axis</t>
  </si>
  <si>
    <t>DCG</t>
  </si>
  <si>
    <t>Ideal</t>
  </si>
  <si>
    <t>Count 3</t>
  </si>
  <si>
    <t>Count 2</t>
  </si>
  <si>
    <t>Count 1</t>
  </si>
  <si>
    <t>Count 0</t>
  </si>
  <si>
    <t>IDCG</t>
  </si>
  <si>
    <t>SUM DCG</t>
  </si>
  <si>
    <t>SUM IDCG</t>
  </si>
  <si>
    <t>NormalizedDCG</t>
  </si>
  <si>
    <t>Normalized DCG</t>
  </si>
  <si>
    <t>Mean average precision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</si>
</sst>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b/>
      <color theme="1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nDCG</a:t>
            </a:r>
          </a:p>
        </c:rich>
      </c:tx>
      <c:overlay val="0"/>
    </c:title>
    <c:plotArea>
      <c:layout/>
      <c:lineChart>
        <c:ser>
          <c:idx val="0"/>
          <c:order val="0"/>
          <c:tx>
            <c:v>Query sum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Mean!$R$38:$AK$38</c:f>
            </c:strRef>
          </c:cat>
          <c:val>
            <c:numRef>
              <c:f>Mean!$C$48:$P$48</c:f>
              <c:numCache/>
            </c:numRef>
          </c:val>
          <c:smooth val="0"/>
        </c:ser>
        <c:ser>
          <c:idx val="1"/>
          <c:order val="1"/>
          <c:tx>
            <c:v>Query read*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Mean!$R$38:$AK$38</c:f>
            </c:strRef>
          </c:cat>
          <c:val>
            <c:numRef>
              <c:f>Mean!$Q$48:$AK$48</c:f>
              <c:numCache/>
            </c:numRef>
          </c:val>
          <c:smooth val="0"/>
        </c:ser>
        <c:ser>
          <c:idx val="2"/>
          <c:order val="2"/>
          <c:tx>
            <c:v>Query max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Mean!$R$38:$AK$38</c:f>
            </c:strRef>
          </c:cat>
          <c:val>
            <c:numRef>
              <c:f>Mean!$AL$49:$BF$49</c:f>
              <c:numCache/>
            </c:numRef>
          </c:val>
          <c:smooth val="0"/>
        </c:ser>
        <c:axId val="1138396941"/>
        <c:axId val="2071631662"/>
      </c:lineChart>
      <c:catAx>
        <c:axId val="1138396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631662"/>
      </c:catAx>
      <c:valAx>
        <c:axId val="2071631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nDCG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396941"/>
      </c:valAx>
    </c:plotArea>
    <c:legend>
      <c:legendPos val="r"/>
      <c:layout>
        <c:manualLayout>
          <c:xMode val="edge"/>
          <c:yMode val="edge"/>
          <c:x val="0.4666666666666668"/>
          <c:y val="0.134546271338724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average precision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Mean!$C$50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Mean!$S$38:$AK$38</c:f>
            </c:strRef>
          </c:cat>
          <c:val>
            <c:numRef>
              <c:f>Mean!$D$50:$V$50</c:f>
              <c:numCache/>
            </c:numRef>
          </c:val>
          <c:smooth val="0"/>
        </c:ser>
        <c:axId val="237137433"/>
        <c:axId val="348268756"/>
      </c:lineChart>
      <c:catAx>
        <c:axId val="237137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268756"/>
      </c:catAx>
      <c:valAx>
        <c:axId val="348268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137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v>Query read*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Mean!$S$38:$AK$38</c:f>
            </c:strRef>
          </c:cat>
          <c:val>
            <c:numRef>
              <c:f>Mean!$R$37:$AK$37</c:f>
              <c:numCache/>
            </c:numRef>
          </c:val>
          <c:smooth val="0"/>
        </c:ser>
        <c:ser>
          <c:idx val="1"/>
          <c:order val="1"/>
          <c:tx>
            <c:v>Query max</c:v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Mean!$S$38:$AK$38</c:f>
            </c:strRef>
          </c:cat>
          <c:val>
            <c:numRef>
              <c:f>Mean!$AM$37:$BF$37</c:f>
              <c:numCache/>
            </c:numRef>
          </c:val>
          <c:smooth val="0"/>
        </c:ser>
        <c:ser>
          <c:idx val="2"/>
          <c:order val="2"/>
          <c:tx>
            <c:v>Query sum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dPt>
            <c:idx val="11"/>
            <c:marker>
              <c:symbol val="none"/>
            </c:marker>
          </c:dPt>
          <c:cat>
            <c:strRef>
              <c:f>Mean!$S$38:$AK$38</c:f>
            </c:strRef>
          </c:cat>
          <c:val>
            <c:numRef>
              <c:f>Mean!$D$37:$P$37</c:f>
              <c:numCache/>
            </c:numRef>
          </c:val>
          <c:smooth val="0"/>
        </c:ser>
        <c:axId val="1459144696"/>
        <c:axId val="386666714"/>
      </c:lineChart>
      <c:catAx>
        <c:axId val="14591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666714"/>
      </c:catAx>
      <c:valAx>
        <c:axId val="386666714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144696"/>
      </c:valAx>
    </c:plotArea>
    <c:legend>
      <c:legendPos val="r"/>
      <c:layout>
        <c:manualLayout>
          <c:xMode val="edge"/>
          <c:yMode val="edge"/>
          <c:x val="0.28234999999999993"/>
          <c:y val="0.1350129198966408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Query read*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Mean!$S$38:$AK$38</c:f>
            </c:strRef>
          </c:cat>
          <c:val>
            <c:numRef>
              <c:f>Mean!$R$36:$AK$36</c:f>
              <c:numCache/>
            </c:numRef>
          </c:val>
          <c:smooth val="0"/>
        </c:ser>
        <c:ser>
          <c:idx val="1"/>
          <c:order val="1"/>
          <c:tx>
            <c:v>Query max</c:v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Mean!$S$38:$AK$38</c:f>
            </c:strRef>
          </c:cat>
          <c:val>
            <c:numRef>
              <c:f>Mean!$AM$36:$BF$36</c:f>
              <c:numCache/>
            </c:numRef>
          </c:val>
          <c:smooth val="0"/>
        </c:ser>
        <c:ser>
          <c:idx val="2"/>
          <c:order val="2"/>
          <c:tx>
            <c:v>Query sum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Mean!$S$38:$AK$38</c:f>
            </c:strRef>
          </c:cat>
          <c:val>
            <c:numRef>
              <c:f>Mean!$D$36:$P$36</c:f>
              <c:numCache/>
            </c:numRef>
          </c:val>
          <c:smooth val="0"/>
        </c:ser>
        <c:axId val="877636637"/>
        <c:axId val="1969101181"/>
      </c:lineChart>
      <c:catAx>
        <c:axId val="877636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101181"/>
      </c:catAx>
      <c:valAx>
        <c:axId val="1969101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636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Mean!$R$37:$AK$37</c:f>
            </c:strRef>
          </c:cat>
          <c:val>
            <c:numRef>
              <c:f>Mean!$R$36:$AK$36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Mean!$R$37:$AK$37</c:f>
            </c:strRef>
          </c:cat>
          <c:val>
            <c:numRef>
              <c:f>Mean!$C$36:$P$36</c:f>
              <c:numCache/>
            </c:numRef>
          </c:val>
          <c:smooth val="0"/>
        </c:ser>
        <c:axId val="193210468"/>
        <c:axId val="1477218892"/>
      </c:lineChart>
      <c:catAx>
        <c:axId val="19321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218892"/>
      </c:catAx>
      <c:valAx>
        <c:axId val="1477218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10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v>Query sum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Mean!$R$37:$AK$37</c:f>
            </c:strRef>
          </c:cat>
          <c:val>
            <c:numRef>
              <c:f>Mean!$C$36:$P$36</c:f>
              <c:numCache/>
            </c:numRef>
          </c:val>
          <c:smooth val="0"/>
        </c:ser>
        <c:ser>
          <c:idx val="1"/>
          <c:order val="1"/>
          <c:tx>
            <c:v>Query read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Mean!$R$37:$AK$37</c:f>
            </c:strRef>
          </c:cat>
          <c:val>
            <c:numRef>
              <c:f>Mean!$R$36:$AK$36</c:f>
              <c:numCache/>
            </c:numRef>
          </c:val>
          <c:smooth val="0"/>
        </c:ser>
        <c:ser>
          <c:idx val="2"/>
          <c:order val="2"/>
          <c:tx>
            <c:v>Query max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Mean!$R$37:$AK$37</c:f>
            </c:strRef>
          </c:cat>
          <c:val>
            <c:numRef>
              <c:f>Mean!$AM$36:$BF$36</c:f>
              <c:numCache/>
            </c:numRef>
          </c:val>
          <c:smooth val="0"/>
        </c:ser>
        <c:axId val="2147465900"/>
        <c:axId val="1444232042"/>
      </c:lineChart>
      <c:catAx>
        <c:axId val="2147465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232042"/>
      </c:catAx>
      <c:valAx>
        <c:axId val="1444232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465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1390650</xdr:colOff>
      <xdr:row>87</xdr:row>
      <xdr:rowOff>152400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1390650</xdr:colOff>
      <xdr:row>52</xdr:row>
      <xdr:rowOff>85725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857250</xdr:colOff>
      <xdr:row>70</xdr:row>
      <xdr:rowOff>19050</xdr:rowOff>
    </xdr:from>
    <xdr:ext cx="5953125" cy="36861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857250</xdr:colOff>
      <xdr:row>52</xdr:row>
      <xdr:rowOff>85725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390525</xdr:colOff>
      <xdr:row>59</xdr:row>
      <xdr:rowOff>28575</xdr:rowOff>
    </xdr:from>
    <xdr:ext cx="5715000" cy="3533775"/>
    <xdr:graphicFrame>
      <xdr:nvGraphicFramePr>
        <xdr:cNvPr id="5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1390650</xdr:colOff>
      <xdr:row>70</xdr:row>
      <xdr:rowOff>19050</xdr:rowOff>
    </xdr:from>
    <xdr:ext cx="5715000" cy="3533775"/>
    <xdr:graphicFrame>
      <xdr:nvGraphicFramePr>
        <xdr:cNvPr id="6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>
      <c r="A2" s="2">
        <v>44315.715353148145</v>
      </c>
      <c r="B2" s="3" t="s">
        <v>57</v>
      </c>
      <c r="C2" s="3">
        <v>1.0</v>
      </c>
      <c r="D2" s="3">
        <v>1.0</v>
      </c>
      <c r="E2" s="3">
        <v>1.0</v>
      </c>
      <c r="F2" s="3">
        <v>0.0</v>
      </c>
      <c r="G2" s="3">
        <v>0.0</v>
      </c>
      <c r="H2" s="3">
        <v>0.0</v>
      </c>
      <c r="I2" s="3">
        <v>3.0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3.0</v>
      </c>
      <c r="P2" s="3">
        <v>0.0</v>
      </c>
      <c r="Q2" s="3" t="s">
        <v>57</v>
      </c>
      <c r="R2" s="3">
        <v>2.0</v>
      </c>
      <c r="S2" s="3">
        <v>2.0</v>
      </c>
      <c r="T2" s="3">
        <v>0.0</v>
      </c>
      <c r="U2" s="3">
        <v>1.0</v>
      </c>
      <c r="V2" s="3">
        <v>1.0</v>
      </c>
      <c r="W2" s="3">
        <v>2.0</v>
      </c>
      <c r="X2" s="3">
        <v>0.0</v>
      </c>
      <c r="Y2" s="3">
        <v>1.0</v>
      </c>
      <c r="Z2" s="3">
        <v>2.0</v>
      </c>
      <c r="AA2" s="3">
        <v>1.0</v>
      </c>
      <c r="AB2" s="3">
        <v>2.0</v>
      </c>
      <c r="AC2" s="3">
        <v>1.0</v>
      </c>
      <c r="AD2" s="3">
        <v>2.0</v>
      </c>
      <c r="AE2" s="3">
        <v>2.0</v>
      </c>
      <c r="AF2" s="3">
        <v>1.0</v>
      </c>
      <c r="AG2" s="3">
        <v>2.0</v>
      </c>
      <c r="AH2" s="3">
        <v>2.0</v>
      </c>
      <c r="AI2" s="3">
        <v>2.0</v>
      </c>
      <c r="AJ2" s="3">
        <v>2.0</v>
      </c>
      <c r="AK2" s="3">
        <v>2.0</v>
      </c>
      <c r="AL2" s="3" t="s">
        <v>57</v>
      </c>
      <c r="AM2" s="3">
        <v>1.0</v>
      </c>
      <c r="AN2" s="3">
        <v>1.0</v>
      </c>
      <c r="AO2" s="3">
        <v>2.0</v>
      </c>
      <c r="AP2" s="3">
        <v>2.0</v>
      </c>
      <c r="AQ2" s="3">
        <v>3.0</v>
      </c>
      <c r="AR2" s="3">
        <v>1.0</v>
      </c>
      <c r="AS2" s="3">
        <v>3.0</v>
      </c>
      <c r="AT2" s="3">
        <v>2.0</v>
      </c>
      <c r="AU2" s="3">
        <v>1.0</v>
      </c>
      <c r="AV2" s="3">
        <v>3.0</v>
      </c>
      <c r="AW2" s="3">
        <v>1.0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0.0</v>
      </c>
      <c r="BF2" s="3">
        <v>0.0</v>
      </c>
    </row>
    <row r="3">
      <c r="A3" s="2">
        <v>44315.7183130787</v>
      </c>
      <c r="B3" s="3" t="s">
        <v>57</v>
      </c>
      <c r="C3" s="3">
        <v>3.0</v>
      </c>
      <c r="D3" s="3">
        <v>2.0</v>
      </c>
      <c r="E3" s="3">
        <v>3.0</v>
      </c>
      <c r="F3" s="3">
        <v>3.0</v>
      </c>
      <c r="G3" s="3">
        <v>3.0</v>
      </c>
      <c r="H3" s="3">
        <v>0.0</v>
      </c>
      <c r="I3" s="3">
        <v>3.0</v>
      </c>
      <c r="J3" s="3">
        <v>0.0</v>
      </c>
      <c r="K3" s="3">
        <v>2.0</v>
      </c>
      <c r="L3" s="3">
        <v>0.0</v>
      </c>
      <c r="M3" s="3">
        <v>2.0</v>
      </c>
      <c r="N3" s="3">
        <v>3.0</v>
      </c>
      <c r="O3" s="3">
        <v>3.0</v>
      </c>
      <c r="P3" s="3">
        <v>2.0</v>
      </c>
      <c r="Q3" s="3" t="s">
        <v>57</v>
      </c>
      <c r="R3" s="3">
        <v>3.0</v>
      </c>
      <c r="S3" s="3">
        <v>3.0</v>
      </c>
      <c r="T3" s="3">
        <v>1.0</v>
      </c>
      <c r="U3" s="3">
        <v>1.0</v>
      </c>
      <c r="V3" s="3">
        <v>1.0</v>
      </c>
      <c r="W3" s="3">
        <v>2.0</v>
      </c>
      <c r="X3" s="3">
        <v>0.0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3.0</v>
      </c>
      <c r="AF3" s="3">
        <v>1.0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 t="s">
        <v>57</v>
      </c>
      <c r="AM3" s="3">
        <v>0.0</v>
      </c>
      <c r="AN3" s="3">
        <v>2.0</v>
      </c>
      <c r="AO3" s="3">
        <v>3.0</v>
      </c>
      <c r="AP3" s="3">
        <v>3.0</v>
      </c>
      <c r="AQ3" s="3">
        <v>0.0</v>
      </c>
      <c r="AR3" s="3">
        <v>0.0</v>
      </c>
      <c r="AS3" s="3">
        <v>2.0</v>
      </c>
      <c r="AT3" s="3">
        <v>0.0</v>
      </c>
      <c r="AU3" s="3">
        <v>0.0</v>
      </c>
      <c r="AV3" s="3">
        <v>2.0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0.0</v>
      </c>
      <c r="BD3" s="3">
        <v>0.0</v>
      </c>
      <c r="BE3" s="3">
        <v>0.0</v>
      </c>
      <c r="BF3" s="3">
        <v>0.0</v>
      </c>
    </row>
    <row r="4">
      <c r="A4" s="2">
        <v>44315.723975706016</v>
      </c>
      <c r="B4" s="3" t="s">
        <v>57</v>
      </c>
      <c r="C4" s="3">
        <v>3.0</v>
      </c>
      <c r="D4" s="3">
        <v>3.0</v>
      </c>
      <c r="E4" s="3">
        <v>2.0</v>
      </c>
      <c r="F4" s="3">
        <v>2.0</v>
      </c>
      <c r="G4" s="3">
        <v>2.0</v>
      </c>
      <c r="H4" s="3">
        <v>0.0</v>
      </c>
      <c r="I4" s="3">
        <v>2.0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 t="s">
        <v>57</v>
      </c>
      <c r="R4" s="3">
        <v>1.0</v>
      </c>
      <c r="S4" s="3">
        <v>2.0</v>
      </c>
      <c r="T4" s="3">
        <v>1.0</v>
      </c>
      <c r="U4" s="3">
        <v>2.0</v>
      </c>
      <c r="V4" s="3">
        <v>2.0</v>
      </c>
      <c r="W4" s="3">
        <v>1.0</v>
      </c>
      <c r="X4" s="3">
        <v>0.0</v>
      </c>
      <c r="Y4" s="3">
        <v>0.0</v>
      </c>
      <c r="Z4" s="3">
        <v>2.0</v>
      </c>
      <c r="AA4" s="3">
        <v>1.0</v>
      </c>
      <c r="AB4" s="3">
        <v>0.0</v>
      </c>
      <c r="AC4" s="3">
        <v>0.0</v>
      </c>
      <c r="AD4" s="3">
        <v>0.0</v>
      </c>
      <c r="AE4" s="3">
        <v>0.0</v>
      </c>
      <c r="AF4" s="3">
        <v>1.0</v>
      </c>
      <c r="AG4" s="3">
        <v>2.0</v>
      </c>
      <c r="AH4" s="3">
        <v>1.0</v>
      </c>
      <c r="AI4" s="3">
        <v>1.0</v>
      </c>
      <c r="AJ4" s="3">
        <v>2.0</v>
      </c>
      <c r="AK4" s="3">
        <v>2.0</v>
      </c>
      <c r="AL4" s="3" t="s">
        <v>57</v>
      </c>
      <c r="AM4" s="3">
        <v>0.0</v>
      </c>
      <c r="AN4" s="3">
        <v>3.0</v>
      </c>
      <c r="AO4" s="3">
        <v>0.0</v>
      </c>
      <c r="AP4" s="3">
        <v>0.0</v>
      </c>
      <c r="AQ4" s="3">
        <v>2.0</v>
      </c>
      <c r="AR4" s="3">
        <v>0.0</v>
      </c>
      <c r="AS4" s="3">
        <v>3.0</v>
      </c>
      <c r="AT4" s="3">
        <v>0.0</v>
      </c>
      <c r="AU4" s="3">
        <v>0.0</v>
      </c>
      <c r="AV4" s="3">
        <v>3.0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1.0</v>
      </c>
    </row>
    <row r="5">
      <c r="A5" s="2">
        <v>44315.72824225694</v>
      </c>
      <c r="B5" s="3" t="s">
        <v>57</v>
      </c>
      <c r="C5" s="3">
        <v>3.0</v>
      </c>
      <c r="D5" s="3">
        <v>1.0</v>
      </c>
      <c r="E5" s="3">
        <v>2.0</v>
      </c>
      <c r="F5" s="3">
        <v>2.0</v>
      </c>
      <c r="G5" s="3">
        <v>2.0</v>
      </c>
      <c r="H5" s="3">
        <v>1.0</v>
      </c>
      <c r="I5" s="3">
        <v>3.0</v>
      </c>
      <c r="J5" s="3">
        <v>2.0</v>
      </c>
      <c r="K5" s="3">
        <v>1.0</v>
      </c>
      <c r="L5" s="3">
        <v>0.0</v>
      </c>
      <c r="M5" s="3">
        <v>1.0</v>
      </c>
      <c r="N5" s="3">
        <v>1.0</v>
      </c>
      <c r="O5" s="3">
        <v>3.0</v>
      </c>
      <c r="P5" s="3">
        <v>1.0</v>
      </c>
      <c r="Q5" s="3" t="s">
        <v>57</v>
      </c>
      <c r="R5" s="3">
        <v>2.0</v>
      </c>
      <c r="S5" s="3">
        <v>2.0</v>
      </c>
      <c r="T5" s="3">
        <v>2.0</v>
      </c>
      <c r="U5" s="3">
        <v>2.0</v>
      </c>
      <c r="V5" s="3">
        <v>1.0</v>
      </c>
      <c r="W5" s="3">
        <v>1.0</v>
      </c>
      <c r="X5" s="3">
        <v>0.0</v>
      </c>
      <c r="Y5" s="3">
        <v>1.0</v>
      </c>
      <c r="Z5" s="3">
        <v>1.0</v>
      </c>
      <c r="AA5" s="3">
        <v>1.0</v>
      </c>
      <c r="AB5" s="3">
        <v>0.0</v>
      </c>
      <c r="AC5" s="3">
        <v>1.0</v>
      </c>
      <c r="AD5" s="3">
        <v>1.0</v>
      </c>
      <c r="AE5" s="3">
        <v>1.0</v>
      </c>
      <c r="AF5" s="3">
        <v>0.0</v>
      </c>
      <c r="AG5" s="3">
        <v>1.0</v>
      </c>
      <c r="AH5" s="3">
        <v>0.0</v>
      </c>
      <c r="AI5" s="3">
        <v>1.0</v>
      </c>
      <c r="AJ5" s="3">
        <v>1.0</v>
      </c>
      <c r="AK5" s="3">
        <v>1.0</v>
      </c>
      <c r="AL5" s="3" t="s">
        <v>57</v>
      </c>
      <c r="AM5" s="3">
        <v>0.0</v>
      </c>
      <c r="AN5" s="3">
        <v>2.0</v>
      </c>
      <c r="AO5" s="3">
        <v>3.0</v>
      </c>
      <c r="AP5" s="3">
        <v>3.0</v>
      </c>
      <c r="AQ5" s="3">
        <v>3.0</v>
      </c>
      <c r="AR5" s="3">
        <v>0.0</v>
      </c>
      <c r="AS5" s="3">
        <v>3.0</v>
      </c>
      <c r="AT5" s="3">
        <v>0.0</v>
      </c>
      <c r="AU5" s="3">
        <v>0.0</v>
      </c>
      <c r="AV5" s="3">
        <v>2.0</v>
      </c>
      <c r="AW5" s="3">
        <v>1.0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1.0</v>
      </c>
      <c r="BD5" s="3">
        <v>2.0</v>
      </c>
      <c r="BE5" s="3">
        <v>2.0</v>
      </c>
      <c r="BF5" s="3">
        <v>0.0</v>
      </c>
    </row>
    <row r="6">
      <c r="A6" s="2">
        <v>44315.731135787035</v>
      </c>
      <c r="B6" s="3" t="s">
        <v>57</v>
      </c>
      <c r="C6" s="3">
        <v>3.0</v>
      </c>
      <c r="D6" s="3">
        <v>2.0</v>
      </c>
      <c r="E6" s="3">
        <v>2.0</v>
      </c>
      <c r="F6" s="3">
        <v>2.0</v>
      </c>
      <c r="G6" s="3">
        <v>2.0</v>
      </c>
      <c r="H6" s="3">
        <v>1.0</v>
      </c>
      <c r="I6" s="3">
        <v>3.0</v>
      </c>
      <c r="J6" s="3">
        <v>0.0</v>
      </c>
      <c r="K6" s="3">
        <v>2.0</v>
      </c>
      <c r="L6" s="3">
        <v>0.0</v>
      </c>
      <c r="M6" s="3">
        <v>1.0</v>
      </c>
      <c r="N6" s="3">
        <v>0.0</v>
      </c>
      <c r="O6" s="3">
        <v>3.0</v>
      </c>
      <c r="P6" s="3">
        <v>2.0</v>
      </c>
      <c r="Q6" s="3" t="s">
        <v>57</v>
      </c>
      <c r="R6" s="3">
        <v>3.0</v>
      </c>
      <c r="S6" s="3">
        <v>3.0</v>
      </c>
      <c r="T6" s="3">
        <v>3.0</v>
      </c>
      <c r="U6" s="3">
        <v>3.0</v>
      </c>
      <c r="V6" s="3">
        <v>3.0</v>
      </c>
      <c r="W6" s="3">
        <v>2.0</v>
      </c>
      <c r="X6" s="3">
        <v>0.0</v>
      </c>
      <c r="Y6" s="3">
        <v>3.0</v>
      </c>
      <c r="Z6" s="3">
        <v>3.0</v>
      </c>
      <c r="AA6" s="3">
        <v>3.0</v>
      </c>
      <c r="AB6" s="3">
        <v>1.0</v>
      </c>
      <c r="AC6" s="3">
        <v>3.0</v>
      </c>
      <c r="AD6" s="3">
        <v>3.0</v>
      </c>
      <c r="AE6" s="3">
        <v>3.0</v>
      </c>
      <c r="AF6" s="3">
        <v>3.0</v>
      </c>
      <c r="AG6" s="3">
        <v>3.0</v>
      </c>
      <c r="AH6" s="3">
        <v>3.0</v>
      </c>
      <c r="AI6" s="3">
        <v>3.0</v>
      </c>
      <c r="AJ6" s="3">
        <v>3.0</v>
      </c>
      <c r="AK6" s="3">
        <v>3.0</v>
      </c>
      <c r="AL6" s="3" t="s">
        <v>57</v>
      </c>
      <c r="AM6" s="3">
        <v>2.0</v>
      </c>
      <c r="AN6" s="3">
        <v>2.0</v>
      </c>
      <c r="AO6" s="3">
        <v>3.0</v>
      </c>
      <c r="AP6" s="3">
        <v>3.0</v>
      </c>
      <c r="AQ6" s="3">
        <v>2.0</v>
      </c>
      <c r="AR6" s="3">
        <v>0.0</v>
      </c>
      <c r="AS6" s="3">
        <v>2.0</v>
      </c>
      <c r="AT6" s="3">
        <v>1.0</v>
      </c>
      <c r="AU6" s="3">
        <v>1.0</v>
      </c>
      <c r="AV6" s="3">
        <v>2.0</v>
      </c>
      <c r="AW6" s="3">
        <v>1.0</v>
      </c>
      <c r="AX6" s="3">
        <v>0.0</v>
      </c>
      <c r="AY6" s="3">
        <v>0.0</v>
      </c>
      <c r="AZ6" s="3">
        <v>0.0</v>
      </c>
      <c r="BA6" s="3">
        <v>0.0</v>
      </c>
      <c r="BB6" s="3">
        <v>1.0</v>
      </c>
      <c r="BC6" s="3">
        <v>1.0</v>
      </c>
      <c r="BD6" s="3">
        <v>1.0</v>
      </c>
      <c r="BE6" s="3">
        <v>1.0</v>
      </c>
      <c r="BF6" s="3">
        <v>0.0</v>
      </c>
    </row>
    <row r="7">
      <c r="A7" s="2">
        <v>44316.8791575463</v>
      </c>
      <c r="B7" s="3" t="s">
        <v>57</v>
      </c>
      <c r="C7" s="3">
        <v>3.0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2.0</v>
      </c>
      <c r="J7" s="3">
        <v>0.0</v>
      </c>
      <c r="K7" s="3">
        <v>1.0</v>
      </c>
      <c r="L7" s="3">
        <v>0.0</v>
      </c>
      <c r="M7" s="3">
        <v>1.0</v>
      </c>
      <c r="N7" s="3">
        <v>1.0</v>
      </c>
      <c r="O7" s="3">
        <v>1.0</v>
      </c>
      <c r="P7" s="3">
        <v>1.0</v>
      </c>
      <c r="Q7" s="3" t="s">
        <v>57</v>
      </c>
      <c r="R7" s="3">
        <v>2.0</v>
      </c>
      <c r="S7" s="3">
        <v>1.0</v>
      </c>
      <c r="T7" s="3">
        <v>2.0</v>
      </c>
      <c r="U7" s="3">
        <v>0.0</v>
      </c>
      <c r="V7" s="3">
        <v>2.0</v>
      </c>
      <c r="W7" s="3">
        <v>0.0</v>
      </c>
      <c r="X7" s="3">
        <v>0.0</v>
      </c>
      <c r="Y7" s="3">
        <v>2.0</v>
      </c>
      <c r="Z7" s="3">
        <v>3.0</v>
      </c>
      <c r="AA7" s="3">
        <v>2.0</v>
      </c>
      <c r="AB7" s="3">
        <v>1.0</v>
      </c>
      <c r="AC7" s="3">
        <v>0.0</v>
      </c>
      <c r="AD7" s="3">
        <v>1.0</v>
      </c>
      <c r="AE7" s="3">
        <v>0.0</v>
      </c>
      <c r="AF7" s="3">
        <v>1.0</v>
      </c>
      <c r="AG7" s="3">
        <v>2.0</v>
      </c>
      <c r="AH7" s="3">
        <v>0.0</v>
      </c>
      <c r="AI7" s="3">
        <v>0.0</v>
      </c>
      <c r="AJ7" s="3">
        <v>1.0</v>
      </c>
      <c r="AK7" s="3">
        <v>2.0</v>
      </c>
      <c r="AL7" s="3" t="s">
        <v>57</v>
      </c>
      <c r="AM7" s="3">
        <v>0.0</v>
      </c>
      <c r="AN7" s="3">
        <v>1.0</v>
      </c>
      <c r="AO7" s="3">
        <v>2.0</v>
      </c>
      <c r="AP7" s="3">
        <v>1.0</v>
      </c>
      <c r="AQ7" s="3">
        <v>1.0</v>
      </c>
      <c r="AR7" s="3">
        <v>0.0</v>
      </c>
      <c r="AS7" s="3">
        <v>3.0</v>
      </c>
      <c r="AT7" s="3">
        <v>0.0</v>
      </c>
      <c r="AU7" s="3">
        <v>0.0</v>
      </c>
      <c r="AV7" s="3">
        <v>1.0</v>
      </c>
      <c r="AW7" s="3">
        <v>2.0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1.0</v>
      </c>
      <c r="BD7" s="3">
        <v>0.0</v>
      </c>
      <c r="BE7" s="3">
        <v>0.0</v>
      </c>
      <c r="BF7" s="3">
        <v>0.0</v>
      </c>
    </row>
    <row r="8">
      <c r="A8" s="2">
        <v>44316.94313472223</v>
      </c>
      <c r="B8" s="3" t="s">
        <v>57</v>
      </c>
      <c r="C8" s="3">
        <v>2.0</v>
      </c>
      <c r="D8" s="3">
        <v>0.0</v>
      </c>
      <c r="E8" s="3">
        <v>1.0</v>
      </c>
      <c r="F8" s="3">
        <v>1.0</v>
      </c>
      <c r="G8" s="3">
        <v>1.0</v>
      </c>
      <c r="H8" s="3">
        <v>0.0</v>
      </c>
      <c r="I8" s="3">
        <v>3.0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1.0</v>
      </c>
      <c r="P8" s="3">
        <v>0.0</v>
      </c>
      <c r="Q8" s="3" t="s">
        <v>57</v>
      </c>
      <c r="R8" s="3">
        <v>1.0</v>
      </c>
      <c r="S8" s="3">
        <v>1.0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2.0</v>
      </c>
      <c r="AA8" s="3">
        <v>1.0</v>
      </c>
      <c r="AB8" s="3">
        <v>0.0</v>
      </c>
      <c r="AC8" s="3">
        <v>0.0</v>
      </c>
      <c r="AD8" s="3">
        <v>1.0</v>
      </c>
      <c r="AE8" s="3">
        <v>2.0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 t="s">
        <v>57</v>
      </c>
      <c r="AM8" s="3">
        <v>0.0</v>
      </c>
      <c r="AN8" s="3">
        <v>0.0</v>
      </c>
      <c r="AO8" s="3">
        <v>1.0</v>
      </c>
      <c r="AP8" s="3">
        <v>0.0</v>
      </c>
      <c r="AQ8" s="3">
        <v>2.0</v>
      </c>
      <c r="AR8" s="3">
        <v>0.0</v>
      </c>
      <c r="AS8" s="3">
        <v>3.0</v>
      </c>
      <c r="AT8" s="3">
        <v>0.0</v>
      </c>
      <c r="AU8" s="3">
        <v>0.0</v>
      </c>
      <c r="AV8" s="3">
        <v>2.0</v>
      </c>
      <c r="AW8" s="3">
        <v>1.0</v>
      </c>
      <c r="AX8" s="3">
        <v>0.0</v>
      </c>
      <c r="AY8" s="3">
        <v>0.0</v>
      </c>
      <c r="AZ8" s="3">
        <v>0.0</v>
      </c>
      <c r="BA8" s="3">
        <v>0.0</v>
      </c>
      <c r="BB8" s="3">
        <v>1.0</v>
      </c>
      <c r="BC8" s="3">
        <v>0.0</v>
      </c>
      <c r="BD8" s="3">
        <v>0.0</v>
      </c>
      <c r="BE8" s="3">
        <v>0.0</v>
      </c>
      <c r="BF8" s="3">
        <v>0.0</v>
      </c>
    </row>
    <row r="9">
      <c r="A9" s="2">
        <v>44317.50024333333</v>
      </c>
      <c r="B9" s="3" t="s">
        <v>57</v>
      </c>
      <c r="C9" s="3">
        <v>2.0</v>
      </c>
      <c r="D9" s="3">
        <v>1.0</v>
      </c>
      <c r="E9" s="3">
        <v>2.0</v>
      </c>
      <c r="F9" s="3">
        <v>1.0</v>
      </c>
      <c r="G9" s="3">
        <v>1.0</v>
      </c>
      <c r="H9" s="3">
        <v>1.0</v>
      </c>
      <c r="I9" s="3">
        <v>3.0</v>
      </c>
      <c r="J9" s="3">
        <v>0.0</v>
      </c>
      <c r="K9" s="3">
        <v>1.0</v>
      </c>
      <c r="L9" s="3">
        <v>0.0</v>
      </c>
      <c r="M9" s="3">
        <v>1.0</v>
      </c>
      <c r="N9" s="3">
        <v>0.0</v>
      </c>
      <c r="O9" s="3">
        <v>1.0</v>
      </c>
      <c r="P9" s="3">
        <v>0.0</v>
      </c>
      <c r="Q9" s="3" t="s">
        <v>57</v>
      </c>
      <c r="R9" s="3">
        <v>3.0</v>
      </c>
      <c r="S9" s="3">
        <v>3.0</v>
      </c>
      <c r="T9" s="3">
        <v>2.0</v>
      </c>
      <c r="U9" s="3">
        <v>2.0</v>
      </c>
      <c r="V9" s="3">
        <v>1.0</v>
      </c>
      <c r="W9" s="3">
        <v>2.0</v>
      </c>
      <c r="X9" s="3">
        <v>0.0</v>
      </c>
      <c r="Y9" s="3">
        <v>1.0</v>
      </c>
      <c r="Z9" s="3">
        <v>3.0</v>
      </c>
      <c r="AA9" s="3">
        <v>2.0</v>
      </c>
      <c r="AB9" s="3">
        <v>1.0</v>
      </c>
      <c r="AC9" s="3">
        <v>2.0</v>
      </c>
      <c r="AD9" s="3">
        <v>3.0</v>
      </c>
      <c r="AE9" s="3">
        <v>1.0</v>
      </c>
      <c r="AF9" s="3">
        <v>2.0</v>
      </c>
      <c r="AG9" s="3">
        <v>2.0</v>
      </c>
      <c r="AH9" s="3">
        <v>1.0</v>
      </c>
      <c r="AI9" s="3">
        <v>2.0</v>
      </c>
      <c r="AJ9" s="3">
        <v>1.0</v>
      </c>
      <c r="AK9" s="3">
        <v>2.0</v>
      </c>
      <c r="AL9" s="3" t="s">
        <v>57</v>
      </c>
      <c r="AM9" s="3">
        <v>0.0</v>
      </c>
      <c r="AN9" s="3">
        <v>2.0</v>
      </c>
      <c r="AO9" s="3">
        <v>1.0</v>
      </c>
      <c r="AP9" s="3">
        <v>1.0</v>
      </c>
      <c r="AQ9" s="3">
        <v>3.0</v>
      </c>
      <c r="AR9" s="3">
        <v>0.0</v>
      </c>
      <c r="AS9" s="3">
        <v>3.0</v>
      </c>
      <c r="AT9" s="3">
        <v>0.0</v>
      </c>
      <c r="AU9" s="3">
        <v>0.0</v>
      </c>
      <c r="AV9" s="3">
        <v>3.0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1.0</v>
      </c>
      <c r="BC9" s="3">
        <v>2.0</v>
      </c>
      <c r="BD9" s="3">
        <v>1.0</v>
      </c>
      <c r="BE9" s="3">
        <v>1.0</v>
      </c>
      <c r="BF9" s="3">
        <v>1.0</v>
      </c>
    </row>
    <row r="10">
      <c r="A10" s="2">
        <v>44317.50865395833</v>
      </c>
      <c r="B10" s="3" t="s">
        <v>57</v>
      </c>
      <c r="C10" s="3">
        <v>3.0</v>
      </c>
      <c r="D10" s="3">
        <v>3.0</v>
      </c>
      <c r="E10" s="3">
        <v>2.0</v>
      </c>
      <c r="F10" s="3">
        <v>2.0</v>
      </c>
      <c r="G10" s="3">
        <v>2.0</v>
      </c>
      <c r="H10" s="3">
        <v>2.0</v>
      </c>
      <c r="I10" s="3">
        <v>3.0</v>
      </c>
      <c r="J10" s="3">
        <v>0.0</v>
      </c>
      <c r="K10" s="3">
        <v>1.0</v>
      </c>
      <c r="L10" s="3">
        <v>0.0</v>
      </c>
      <c r="M10" s="3">
        <v>1.0</v>
      </c>
      <c r="N10" s="3">
        <v>2.0</v>
      </c>
      <c r="O10" s="3">
        <v>3.0</v>
      </c>
      <c r="P10" s="3">
        <v>1.0</v>
      </c>
      <c r="Q10" s="3" t="s">
        <v>57</v>
      </c>
      <c r="R10" s="3">
        <v>3.0</v>
      </c>
      <c r="S10" s="3">
        <v>3.0</v>
      </c>
      <c r="T10" s="3">
        <v>3.0</v>
      </c>
      <c r="U10" s="3">
        <v>3.0</v>
      </c>
      <c r="V10" s="3">
        <v>3.0</v>
      </c>
      <c r="W10" s="3">
        <v>2.0</v>
      </c>
      <c r="X10" s="3">
        <v>0.0</v>
      </c>
      <c r="Y10" s="3">
        <v>2.0</v>
      </c>
      <c r="Z10" s="3">
        <v>3.0</v>
      </c>
      <c r="AA10" s="3">
        <v>3.0</v>
      </c>
      <c r="AB10" s="3">
        <v>1.0</v>
      </c>
      <c r="AC10" s="3">
        <v>1.0</v>
      </c>
      <c r="AD10" s="3">
        <v>1.0</v>
      </c>
      <c r="AE10" s="3">
        <v>0.0</v>
      </c>
      <c r="AF10" s="3">
        <v>3.0</v>
      </c>
      <c r="AG10" s="3">
        <v>3.0</v>
      </c>
      <c r="AH10" s="3">
        <v>3.0</v>
      </c>
      <c r="AI10" s="3">
        <v>3.0</v>
      </c>
      <c r="AJ10" s="3">
        <v>3.0</v>
      </c>
      <c r="AK10" s="3">
        <v>3.0</v>
      </c>
      <c r="AL10" s="3" t="s">
        <v>57</v>
      </c>
      <c r="AM10" s="3">
        <v>0.0</v>
      </c>
      <c r="AN10" s="3">
        <v>3.0</v>
      </c>
      <c r="AO10" s="3">
        <v>1.0</v>
      </c>
      <c r="AP10" s="3">
        <v>1.0</v>
      </c>
      <c r="AQ10" s="3">
        <v>3.0</v>
      </c>
      <c r="AR10" s="3">
        <v>0.0</v>
      </c>
      <c r="AS10" s="3">
        <v>3.0</v>
      </c>
      <c r="AT10" s="3">
        <v>0.0</v>
      </c>
      <c r="AU10" s="3">
        <v>0.0</v>
      </c>
      <c r="AV10" s="3">
        <v>3.0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3.0</v>
      </c>
      <c r="BC10" s="3">
        <v>0.0</v>
      </c>
      <c r="BD10" s="3">
        <v>0.0</v>
      </c>
      <c r="BE10" s="3">
        <v>0.0</v>
      </c>
      <c r="BF10" s="3">
        <v>0.0</v>
      </c>
    </row>
    <row r="11">
      <c r="A11" s="2">
        <v>44317.558883460646</v>
      </c>
      <c r="B11" s="3" t="s">
        <v>57</v>
      </c>
      <c r="C11" s="3">
        <v>3.0</v>
      </c>
      <c r="D11" s="3">
        <v>2.0</v>
      </c>
      <c r="E11" s="3">
        <v>1.0</v>
      </c>
      <c r="F11" s="3">
        <v>1.0</v>
      </c>
      <c r="G11" s="3">
        <v>1.0</v>
      </c>
      <c r="H11" s="3">
        <v>2.0</v>
      </c>
      <c r="I11" s="3">
        <v>3.0</v>
      </c>
      <c r="J11" s="3">
        <v>2.0</v>
      </c>
      <c r="K11" s="3">
        <v>0.0</v>
      </c>
      <c r="L11" s="3">
        <v>0.0</v>
      </c>
      <c r="M11" s="3">
        <v>1.0</v>
      </c>
      <c r="N11" s="3">
        <v>3.0</v>
      </c>
      <c r="O11" s="3">
        <v>3.0</v>
      </c>
      <c r="P11" s="3">
        <v>0.0</v>
      </c>
      <c r="Q11" s="3" t="s">
        <v>57</v>
      </c>
      <c r="R11" s="3">
        <v>1.0</v>
      </c>
      <c r="S11" s="3">
        <v>1.0</v>
      </c>
      <c r="T11" s="3">
        <v>3.0</v>
      </c>
      <c r="U11" s="3">
        <v>3.0</v>
      </c>
      <c r="V11" s="3">
        <v>3.0</v>
      </c>
      <c r="W11" s="3">
        <v>3.0</v>
      </c>
      <c r="X11" s="3">
        <v>2.0</v>
      </c>
      <c r="Y11" s="3">
        <v>2.0</v>
      </c>
      <c r="Z11" s="3">
        <v>3.0</v>
      </c>
      <c r="AA11" s="3">
        <v>2.0</v>
      </c>
      <c r="AB11" s="3">
        <v>3.0</v>
      </c>
      <c r="AC11" s="3">
        <v>0.0</v>
      </c>
      <c r="AD11" s="3">
        <v>0.0</v>
      </c>
      <c r="AE11" s="3">
        <v>0.0</v>
      </c>
      <c r="AF11" s="3">
        <v>3.0</v>
      </c>
      <c r="AG11" s="3">
        <v>3.0</v>
      </c>
      <c r="AH11" s="3">
        <v>3.0</v>
      </c>
      <c r="AI11" s="3">
        <v>1.0</v>
      </c>
      <c r="AJ11" s="3">
        <v>2.0</v>
      </c>
      <c r="AK11" s="3">
        <v>1.0</v>
      </c>
      <c r="AL11" s="3" t="s">
        <v>57</v>
      </c>
      <c r="AM11" s="3">
        <v>3.0</v>
      </c>
      <c r="AN11" s="3">
        <v>2.0</v>
      </c>
      <c r="AO11" s="3">
        <v>3.0</v>
      </c>
      <c r="AP11" s="3">
        <v>3.0</v>
      </c>
      <c r="AQ11" s="3">
        <v>0.0</v>
      </c>
      <c r="AR11" s="3">
        <v>2.0</v>
      </c>
      <c r="AS11" s="3">
        <v>3.0</v>
      </c>
      <c r="AT11" s="3">
        <v>0.0</v>
      </c>
      <c r="AU11" s="3">
        <v>0.0</v>
      </c>
      <c r="AV11" s="3">
        <v>0.0</v>
      </c>
      <c r="AW11" s="3">
        <v>1.0</v>
      </c>
      <c r="AX11" s="3">
        <v>1.0</v>
      </c>
      <c r="AY11" s="3">
        <v>0.0</v>
      </c>
      <c r="AZ11" s="3">
        <v>1.0</v>
      </c>
      <c r="BA11" s="3">
        <v>1.0</v>
      </c>
      <c r="BB11" s="3">
        <v>2.0</v>
      </c>
      <c r="BC11" s="3">
        <v>2.0</v>
      </c>
      <c r="BD11" s="3">
        <v>1.0</v>
      </c>
      <c r="BE11" s="3">
        <v>1.0</v>
      </c>
      <c r="BF11" s="3">
        <v>2.0</v>
      </c>
    </row>
    <row r="12">
      <c r="A12" s="2">
        <v>44318.410006157406</v>
      </c>
      <c r="B12" s="3" t="s">
        <v>57</v>
      </c>
      <c r="C12" s="3">
        <v>3.0</v>
      </c>
      <c r="D12" s="3">
        <v>2.0</v>
      </c>
      <c r="E12" s="3">
        <v>0.0</v>
      </c>
      <c r="F12" s="3">
        <v>0.0</v>
      </c>
      <c r="G12" s="3">
        <v>0.0</v>
      </c>
      <c r="H12" s="3">
        <v>2.0</v>
      </c>
      <c r="I12" s="3">
        <v>3.0</v>
      </c>
      <c r="J12" s="3">
        <v>0.0</v>
      </c>
      <c r="K12" s="3">
        <v>2.0</v>
      </c>
      <c r="L12" s="3">
        <v>0.0</v>
      </c>
      <c r="M12" s="3">
        <v>1.0</v>
      </c>
      <c r="N12" s="3">
        <v>1.0</v>
      </c>
      <c r="O12" s="3">
        <v>2.0</v>
      </c>
      <c r="P12" s="3">
        <v>1.0</v>
      </c>
      <c r="Q12" s="3" t="s">
        <v>57</v>
      </c>
      <c r="R12" s="3">
        <v>3.0</v>
      </c>
      <c r="S12" s="3">
        <v>2.0</v>
      </c>
      <c r="T12" s="3">
        <v>0.0</v>
      </c>
      <c r="U12" s="3">
        <v>0.0</v>
      </c>
      <c r="V12" s="3">
        <v>1.0</v>
      </c>
      <c r="W12" s="3">
        <v>1.0</v>
      </c>
      <c r="X12" s="3">
        <v>0.0</v>
      </c>
      <c r="Y12" s="3">
        <v>0.0</v>
      </c>
      <c r="Z12" s="3">
        <v>1.0</v>
      </c>
      <c r="AA12" s="3">
        <v>0.0</v>
      </c>
      <c r="AB12" s="3">
        <v>1.0</v>
      </c>
      <c r="AC12" s="3">
        <v>1.0</v>
      </c>
      <c r="AD12" s="3">
        <v>1.0</v>
      </c>
      <c r="AE12" s="3">
        <v>0.0</v>
      </c>
      <c r="AF12" s="3">
        <v>1.0</v>
      </c>
      <c r="AG12" s="3">
        <v>0.0</v>
      </c>
      <c r="AH12" s="3">
        <v>1.0</v>
      </c>
      <c r="AI12" s="3">
        <v>1.0</v>
      </c>
      <c r="AJ12" s="3">
        <v>0.0</v>
      </c>
      <c r="AK12" s="3">
        <v>2.0</v>
      </c>
      <c r="AL12" s="3" t="s">
        <v>57</v>
      </c>
      <c r="AM12" s="3">
        <v>0.0</v>
      </c>
      <c r="AN12" s="3">
        <v>0.0</v>
      </c>
      <c r="AO12" s="3">
        <v>0.0</v>
      </c>
      <c r="AP12" s="3">
        <v>1.0</v>
      </c>
      <c r="AQ12" s="3">
        <v>1.0</v>
      </c>
      <c r="AR12" s="3">
        <v>0.0</v>
      </c>
      <c r="AS12" s="3">
        <v>3.0</v>
      </c>
      <c r="AT12" s="3">
        <v>0.0</v>
      </c>
      <c r="AU12" s="3">
        <v>0.0</v>
      </c>
      <c r="AV12" s="3">
        <v>3.0</v>
      </c>
      <c r="AW12" s="3">
        <v>3.0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</row>
    <row r="13">
      <c r="A13" s="2">
        <v>44318.461091018515</v>
      </c>
      <c r="B13" s="3" t="s">
        <v>57</v>
      </c>
      <c r="C13" s="3">
        <v>3.0</v>
      </c>
      <c r="D13" s="3">
        <v>1.0</v>
      </c>
      <c r="E13" s="3">
        <v>1.0</v>
      </c>
      <c r="F13" s="3">
        <v>1.0</v>
      </c>
      <c r="G13" s="3">
        <v>1.0</v>
      </c>
      <c r="H13" s="3">
        <v>0.0</v>
      </c>
      <c r="I13" s="3">
        <v>3.0</v>
      </c>
      <c r="J13" s="3">
        <v>0.0</v>
      </c>
      <c r="K13" s="3">
        <v>1.0</v>
      </c>
      <c r="L13" s="3">
        <v>0.0</v>
      </c>
      <c r="M13" s="3">
        <v>1.0</v>
      </c>
      <c r="N13" s="3">
        <v>1.0</v>
      </c>
      <c r="O13" s="3">
        <v>3.0</v>
      </c>
      <c r="P13" s="3">
        <v>1.0</v>
      </c>
      <c r="Q13" s="3" t="s">
        <v>57</v>
      </c>
      <c r="R13" s="3">
        <v>3.0</v>
      </c>
      <c r="S13" s="3">
        <v>2.0</v>
      </c>
      <c r="T13" s="3">
        <v>0.0</v>
      </c>
      <c r="U13" s="3">
        <v>1.0</v>
      </c>
      <c r="V13" s="3">
        <v>3.0</v>
      </c>
      <c r="W13" s="3">
        <v>2.0</v>
      </c>
      <c r="X13" s="3">
        <v>0.0</v>
      </c>
      <c r="Y13" s="3">
        <v>0.0</v>
      </c>
      <c r="Z13" s="3">
        <v>1.0</v>
      </c>
      <c r="AA13" s="3">
        <v>0.0</v>
      </c>
      <c r="AB13" s="3">
        <v>0.0</v>
      </c>
      <c r="AC13" s="3">
        <v>1.0</v>
      </c>
      <c r="AD13" s="3">
        <v>1.0</v>
      </c>
      <c r="AE13" s="3">
        <v>2.0</v>
      </c>
      <c r="AF13" s="3">
        <v>1.0</v>
      </c>
      <c r="AG13" s="3">
        <v>3.0</v>
      </c>
      <c r="AH13" s="3">
        <v>1.0</v>
      </c>
      <c r="AI13" s="3">
        <v>3.0</v>
      </c>
      <c r="AJ13" s="3">
        <v>2.0</v>
      </c>
      <c r="AK13" s="3">
        <v>3.0</v>
      </c>
      <c r="AL13" s="3" t="s">
        <v>57</v>
      </c>
      <c r="AM13" s="3">
        <v>1.0</v>
      </c>
      <c r="AN13" s="3">
        <v>3.0</v>
      </c>
      <c r="AO13" s="3">
        <v>3.0</v>
      </c>
      <c r="AP13" s="3">
        <v>3.0</v>
      </c>
      <c r="AQ13" s="3">
        <v>3.0</v>
      </c>
      <c r="AR13" s="3">
        <v>1.0</v>
      </c>
      <c r="AS13" s="3">
        <v>3.0</v>
      </c>
      <c r="AT13" s="3">
        <v>1.0</v>
      </c>
      <c r="AU13" s="3">
        <v>1.0</v>
      </c>
      <c r="AV13" s="3">
        <v>3.0</v>
      </c>
      <c r="AW13" s="3">
        <v>0.0</v>
      </c>
      <c r="AX13" s="3">
        <v>0.0</v>
      </c>
      <c r="AY13" s="3">
        <v>1.0</v>
      </c>
      <c r="AZ13" s="3">
        <v>1.0</v>
      </c>
      <c r="BA13" s="3">
        <v>0.0</v>
      </c>
      <c r="BB13" s="3">
        <v>3.0</v>
      </c>
      <c r="BC13" s="3">
        <v>2.0</v>
      </c>
      <c r="BD13" s="3">
        <v>2.0</v>
      </c>
      <c r="BE13" s="3">
        <v>3.0</v>
      </c>
      <c r="BF13" s="3">
        <v>0.0</v>
      </c>
    </row>
    <row r="14">
      <c r="A14" s="2">
        <v>44318.90243545139</v>
      </c>
      <c r="B14" s="3" t="s">
        <v>57</v>
      </c>
      <c r="C14" s="3">
        <v>3.0</v>
      </c>
      <c r="D14" s="3">
        <v>3.0</v>
      </c>
      <c r="E14" s="3">
        <v>2.0</v>
      </c>
      <c r="F14" s="3">
        <v>2.0</v>
      </c>
      <c r="G14" s="3">
        <v>2.0</v>
      </c>
      <c r="H14" s="3">
        <v>1.0</v>
      </c>
      <c r="I14" s="3">
        <v>3.0</v>
      </c>
      <c r="J14" s="3">
        <v>3.0</v>
      </c>
      <c r="K14" s="3">
        <v>3.0</v>
      </c>
      <c r="L14" s="3">
        <v>1.0</v>
      </c>
      <c r="M14" s="3">
        <v>3.0</v>
      </c>
      <c r="N14" s="3">
        <v>2.0</v>
      </c>
      <c r="O14" s="3">
        <v>3.0</v>
      </c>
      <c r="P14" s="3">
        <v>3.0</v>
      </c>
      <c r="Q14" s="3" t="s">
        <v>57</v>
      </c>
      <c r="R14" s="3">
        <v>2.0</v>
      </c>
      <c r="S14" s="3">
        <v>2.0</v>
      </c>
      <c r="T14" s="3">
        <v>2.0</v>
      </c>
      <c r="U14" s="3">
        <v>2.0</v>
      </c>
      <c r="V14" s="3">
        <v>1.0</v>
      </c>
      <c r="W14" s="3">
        <v>1.0</v>
      </c>
      <c r="X14" s="3">
        <v>1.0</v>
      </c>
      <c r="Y14" s="3">
        <v>3.0</v>
      </c>
      <c r="Z14" s="3">
        <v>3.0</v>
      </c>
      <c r="AA14" s="3">
        <v>2.0</v>
      </c>
      <c r="AB14" s="3">
        <v>0.0</v>
      </c>
      <c r="AC14" s="3">
        <v>1.0</v>
      </c>
      <c r="AD14" s="3">
        <v>2.0</v>
      </c>
      <c r="AE14" s="3">
        <v>2.0</v>
      </c>
      <c r="AF14" s="3">
        <v>2.0</v>
      </c>
      <c r="AG14" s="3">
        <v>2.0</v>
      </c>
      <c r="AH14" s="3">
        <v>2.0</v>
      </c>
      <c r="AI14" s="3">
        <v>1.0</v>
      </c>
      <c r="AJ14" s="3">
        <v>3.0</v>
      </c>
      <c r="AK14" s="3">
        <v>3.0</v>
      </c>
      <c r="AL14" s="3" t="s">
        <v>57</v>
      </c>
      <c r="AM14" s="3">
        <v>2.0</v>
      </c>
      <c r="AN14" s="3">
        <v>1.0</v>
      </c>
      <c r="AO14" s="3">
        <v>1.0</v>
      </c>
      <c r="AP14" s="3">
        <v>2.0</v>
      </c>
      <c r="AQ14" s="3">
        <v>2.0</v>
      </c>
      <c r="AR14" s="3">
        <v>1.0</v>
      </c>
      <c r="AS14" s="3">
        <v>3.0</v>
      </c>
      <c r="AT14" s="3">
        <v>2.0</v>
      </c>
      <c r="AU14" s="3">
        <v>1.0</v>
      </c>
      <c r="AV14" s="3">
        <v>3.0</v>
      </c>
      <c r="AW14" s="3">
        <v>2.0</v>
      </c>
      <c r="AX14" s="3">
        <v>2.0</v>
      </c>
      <c r="AY14" s="3">
        <v>2.0</v>
      </c>
      <c r="AZ14" s="3">
        <v>1.0</v>
      </c>
      <c r="BA14" s="3">
        <v>1.0</v>
      </c>
      <c r="BB14" s="3">
        <v>1.0</v>
      </c>
      <c r="BC14" s="3">
        <v>1.0</v>
      </c>
      <c r="BD14" s="3">
        <v>1.0</v>
      </c>
      <c r="BE14" s="3">
        <v>2.0</v>
      </c>
      <c r="BF14" s="3">
        <v>2.0</v>
      </c>
    </row>
    <row r="15">
      <c r="A15" s="2">
        <v>44318.948631273146</v>
      </c>
      <c r="B15" s="3" t="s">
        <v>57</v>
      </c>
      <c r="C15" s="3">
        <v>2.0</v>
      </c>
      <c r="D15" s="3">
        <v>1.0</v>
      </c>
      <c r="E15" s="3">
        <v>0.0</v>
      </c>
      <c r="F15" s="3">
        <v>0.0</v>
      </c>
      <c r="G15" s="3">
        <v>0.0</v>
      </c>
      <c r="H15" s="3">
        <v>1.0</v>
      </c>
      <c r="I15" s="3">
        <v>3.0</v>
      </c>
      <c r="J15" s="3">
        <v>0.0</v>
      </c>
      <c r="K15" s="3">
        <v>2.0</v>
      </c>
      <c r="L15" s="3">
        <v>0.0</v>
      </c>
      <c r="M15" s="3">
        <v>2.0</v>
      </c>
      <c r="N15" s="3">
        <v>0.0</v>
      </c>
      <c r="O15" s="3">
        <v>3.0</v>
      </c>
      <c r="P15" s="3">
        <v>3.0</v>
      </c>
      <c r="Q15" s="3" t="s">
        <v>57</v>
      </c>
      <c r="R15" s="3">
        <v>3.0</v>
      </c>
      <c r="S15" s="3">
        <v>3.0</v>
      </c>
      <c r="T15" s="3">
        <v>2.0</v>
      </c>
      <c r="U15" s="3">
        <v>0.0</v>
      </c>
      <c r="V15" s="3">
        <v>0.0</v>
      </c>
      <c r="W15" s="3">
        <v>1.0</v>
      </c>
      <c r="X15" s="3">
        <v>0.0</v>
      </c>
      <c r="Y15" s="3">
        <v>2.0</v>
      </c>
      <c r="Z15" s="3">
        <v>0.0</v>
      </c>
      <c r="AA15" s="3">
        <v>1.0</v>
      </c>
      <c r="AB15" s="3">
        <v>1.0</v>
      </c>
      <c r="AC15" s="3">
        <v>0.0</v>
      </c>
      <c r="AD15" s="3">
        <v>0.0</v>
      </c>
      <c r="AE15" s="3">
        <v>0.0</v>
      </c>
      <c r="AF15" s="3">
        <v>1.0</v>
      </c>
      <c r="AG15" s="3">
        <v>1.0</v>
      </c>
      <c r="AH15" s="3">
        <v>0.0</v>
      </c>
      <c r="AI15" s="3">
        <v>2.0</v>
      </c>
      <c r="AJ15" s="3">
        <v>2.0</v>
      </c>
      <c r="AK15" s="3">
        <v>1.0</v>
      </c>
      <c r="AL15" s="3" t="s">
        <v>57</v>
      </c>
      <c r="AM15" s="3">
        <v>0.0</v>
      </c>
      <c r="AN15" s="3">
        <v>3.0</v>
      </c>
      <c r="AO15" s="3">
        <v>3.0</v>
      </c>
      <c r="AP15" s="3">
        <v>3.0</v>
      </c>
      <c r="AQ15" s="3">
        <v>2.0</v>
      </c>
      <c r="AR15" s="3">
        <v>0.0</v>
      </c>
      <c r="AS15" s="3">
        <v>3.0</v>
      </c>
      <c r="AT15" s="3">
        <v>0.0</v>
      </c>
      <c r="AU15" s="3">
        <v>0.0</v>
      </c>
      <c r="AV15" s="3">
        <v>3.0</v>
      </c>
      <c r="AW15" s="3">
        <v>0.0</v>
      </c>
      <c r="AX15" s="3">
        <v>0.0</v>
      </c>
      <c r="AY15" s="3">
        <v>0.0</v>
      </c>
      <c r="AZ15" s="3">
        <v>0.0</v>
      </c>
      <c r="BA15" s="3">
        <v>0.0</v>
      </c>
      <c r="BB15" s="3">
        <v>1.0</v>
      </c>
      <c r="BC15" s="3">
        <v>0.0</v>
      </c>
      <c r="BD15" s="3">
        <v>0.0</v>
      </c>
      <c r="BE15" s="3">
        <v>0.0</v>
      </c>
      <c r="BF15" s="3">
        <v>0.0</v>
      </c>
    </row>
    <row r="16">
      <c r="A16" s="2">
        <v>44318.98133003472</v>
      </c>
      <c r="B16" s="3" t="s">
        <v>57</v>
      </c>
      <c r="C16" s="3">
        <v>3.0</v>
      </c>
      <c r="D16" s="3">
        <v>2.0</v>
      </c>
      <c r="E16" s="3">
        <v>1.0</v>
      </c>
      <c r="F16" s="3">
        <v>1.0</v>
      </c>
      <c r="G16" s="3">
        <v>1.0</v>
      </c>
      <c r="H16" s="3">
        <v>0.0</v>
      </c>
      <c r="I16" s="3">
        <v>3.0</v>
      </c>
      <c r="J16" s="3">
        <v>0.0</v>
      </c>
      <c r="K16" s="3">
        <v>1.0</v>
      </c>
      <c r="L16" s="3">
        <v>0.0</v>
      </c>
      <c r="M16" s="3">
        <v>1.0</v>
      </c>
      <c r="N16" s="3">
        <v>0.0</v>
      </c>
      <c r="O16" s="3">
        <v>3.0</v>
      </c>
      <c r="P16" s="3">
        <v>1.0</v>
      </c>
      <c r="Q16" s="3" t="s">
        <v>57</v>
      </c>
      <c r="R16" s="3">
        <v>3.0</v>
      </c>
      <c r="S16" s="3">
        <v>3.0</v>
      </c>
      <c r="T16" s="3">
        <v>1.0</v>
      </c>
      <c r="U16" s="3">
        <v>0.0</v>
      </c>
      <c r="V16" s="3">
        <v>1.0</v>
      </c>
      <c r="W16" s="3">
        <v>0.0</v>
      </c>
      <c r="X16" s="3">
        <v>0.0</v>
      </c>
      <c r="Y16" s="3">
        <v>1.0</v>
      </c>
      <c r="Z16" s="3">
        <v>2.0</v>
      </c>
      <c r="AA16" s="3">
        <v>1.0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1.0</v>
      </c>
      <c r="AJ16" s="3">
        <v>1.0</v>
      </c>
      <c r="AK16" s="3">
        <v>1.0</v>
      </c>
      <c r="AL16" s="3" t="s">
        <v>57</v>
      </c>
      <c r="AM16" s="3">
        <v>1.0</v>
      </c>
      <c r="AN16" s="3">
        <v>3.0</v>
      </c>
      <c r="AO16" s="3">
        <v>0.0</v>
      </c>
      <c r="AP16" s="3">
        <v>0.0</v>
      </c>
      <c r="AQ16" s="3">
        <v>1.0</v>
      </c>
      <c r="AR16" s="3">
        <v>0.0</v>
      </c>
      <c r="AS16" s="3">
        <v>3.0</v>
      </c>
      <c r="AT16" s="3">
        <v>0.0</v>
      </c>
      <c r="AU16" s="3">
        <v>0.0</v>
      </c>
      <c r="AV16" s="3">
        <v>3.0</v>
      </c>
      <c r="AW16" s="3">
        <v>1.0</v>
      </c>
      <c r="AX16" s="3">
        <v>0.0</v>
      </c>
      <c r="AY16" s="3">
        <v>0.0</v>
      </c>
      <c r="AZ16" s="3">
        <v>0.0</v>
      </c>
      <c r="BA16" s="3">
        <v>0.0</v>
      </c>
      <c r="BB16" s="3">
        <v>0.0</v>
      </c>
      <c r="BC16" s="3">
        <v>0.0</v>
      </c>
      <c r="BD16" s="3">
        <v>0.0</v>
      </c>
      <c r="BE16" s="3">
        <v>0.0</v>
      </c>
      <c r="BF16" s="3">
        <v>0.0</v>
      </c>
    </row>
    <row r="17">
      <c r="A17" s="2">
        <v>44319.439553993056</v>
      </c>
      <c r="B17" s="3" t="s">
        <v>57</v>
      </c>
      <c r="C17" s="3">
        <v>3.0</v>
      </c>
      <c r="D17" s="3">
        <v>3.0</v>
      </c>
      <c r="E17" s="3">
        <v>1.0</v>
      </c>
      <c r="F17" s="3">
        <v>1.0</v>
      </c>
      <c r="G17" s="3">
        <v>1.0</v>
      </c>
      <c r="H17" s="3">
        <v>0.0</v>
      </c>
      <c r="I17" s="3">
        <v>3.0</v>
      </c>
      <c r="J17" s="3">
        <v>1.0</v>
      </c>
      <c r="K17" s="3">
        <v>2.0</v>
      </c>
      <c r="L17" s="3">
        <v>0.0</v>
      </c>
      <c r="M17" s="3">
        <v>2.0</v>
      </c>
      <c r="N17" s="3">
        <v>1.0</v>
      </c>
      <c r="O17" s="3">
        <v>3.0</v>
      </c>
      <c r="P17" s="3">
        <v>2.0</v>
      </c>
      <c r="Q17" s="3" t="s">
        <v>57</v>
      </c>
      <c r="R17" s="3">
        <v>2.0</v>
      </c>
      <c r="S17" s="3">
        <v>3.0</v>
      </c>
      <c r="T17" s="3">
        <v>1.0</v>
      </c>
      <c r="U17" s="3">
        <v>1.0</v>
      </c>
      <c r="V17" s="3">
        <v>1.0</v>
      </c>
      <c r="W17" s="3">
        <v>2.0</v>
      </c>
      <c r="X17" s="3">
        <v>0.0</v>
      </c>
      <c r="Y17" s="3">
        <v>1.0</v>
      </c>
      <c r="Z17" s="3">
        <v>2.0</v>
      </c>
      <c r="AA17" s="3">
        <v>1.0</v>
      </c>
      <c r="AB17" s="3">
        <v>0.0</v>
      </c>
      <c r="AC17" s="3">
        <v>1.0</v>
      </c>
      <c r="AD17" s="3">
        <v>1.0</v>
      </c>
      <c r="AE17" s="3">
        <v>3.0</v>
      </c>
      <c r="AF17" s="3">
        <v>1.0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 t="s">
        <v>57</v>
      </c>
      <c r="AM17" s="3">
        <v>0.0</v>
      </c>
      <c r="AN17" s="3">
        <v>3.0</v>
      </c>
      <c r="AO17" s="3">
        <v>1.0</v>
      </c>
      <c r="AP17" s="3">
        <v>1.0</v>
      </c>
      <c r="AQ17" s="3">
        <v>3.0</v>
      </c>
      <c r="AR17" s="3">
        <v>0.0</v>
      </c>
      <c r="AS17" s="3">
        <v>3.0</v>
      </c>
      <c r="AT17" s="3">
        <v>1.0</v>
      </c>
      <c r="AU17" s="3">
        <v>1.0</v>
      </c>
      <c r="AV17" s="3">
        <v>3.0</v>
      </c>
      <c r="AW17" s="3">
        <v>2.0</v>
      </c>
      <c r="AX17" s="3">
        <v>0.0</v>
      </c>
      <c r="AY17" s="3">
        <v>0.0</v>
      </c>
      <c r="AZ17" s="3">
        <v>0.0</v>
      </c>
      <c r="BA17" s="3">
        <v>0.0</v>
      </c>
      <c r="BB17" s="3">
        <v>0.0</v>
      </c>
      <c r="BC17" s="3">
        <v>1.0</v>
      </c>
      <c r="BD17" s="3">
        <v>1.0</v>
      </c>
      <c r="BE17" s="3">
        <v>1.0</v>
      </c>
      <c r="BF17" s="3">
        <v>0.0</v>
      </c>
    </row>
    <row r="18">
      <c r="A18" s="2">
        <v>44319.47345321759</v>
      </c>
      <c r="B18" s="3" t="s">
        <v>57</v>
      </c>
      <c r="C18" s="3">
        <v>2.0</v>
      </c>
      <c r="D18" s="3">
        <v>1.0</v>
      </c>
      <c r="E18" s="3">
        <v>0.0</v>
      </c>
      <c r="F18" s="3">
        <v>0.0</v>
      </c>
      <c r="G18" s="3">
        <v>0.0</v>
      </c>
      <c r="H18" s="3">
        <v>0.0</v>
      </c>
      <c r="I18" s="3">
        <v>3.0</v>
      </c>
      <c r="J18" s="3">
        <v>0.0</v>
      </c>
      <c r="K18" s="3">
        <v>1.0</v>
      </c>
      <c r="L18" s="3">
        <v>0.0</v>
      </c>
      <c r="M18" s="3">
        <v>1.0</v>
      </c>
      <c r="N18" s="3">
        <v>0.0</v>
      </c>
      <c r="O18" s="3">
        <v>3.0</v>
      </c>
      <c r="P18" s="3">
        <v>1.0</v>
      </c>
      <c r="Q18" s="3" t="s">
        <v>57</v>
      </c>
      <c r="R18" s="3">
        <v>1.0</v>
      </c>
      <c r="S18" s="3">
        <v>1.0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1.0</v>
      </c>
      <c r="AB18" s="3">
        <v>0.0</v>
      </c>
      <c r="AC18" s="3">
        <v>1.0</v>
      </c>
      <c r="AD18" s="3">
        <v>0.0</v>
      </c>
      <c r="AE18" s="3">
        <v>2.0</v>
      </c>
      <c r="AF18" s="3">
        <v>1.0</v>
      </c>
      <c r="AG18" s="3">
        <v>2.0</v>
      </c>
      <c r="AH18" s="3">
        <v>1.0</v>
      </c>
      <c r="AI18" s="3">
        <v>0.0</v>
      </c>
      <c r="AJ18" s="3">
        <v>0.0</v>
      </c>
      <c r="AK18" s="3">
        <v>1.0</v>
      </c>
      <c r="AL18" s="3" t="s">
        <v>57</v>
      </c>
      <c r="AM18" s="3">
        <v>0.0</v>
      </c>
      <c r="AN18" s="3">
        <v>3.0</v>
      </c>
      <c r="AO18" s="3">
        <v>0.0</v>
      </c>
      <c r="AP18" s="3">
        <v>0.0</v>
      </c>
      <c r="AQ18" s="3">
        <v>2.0</v>
      </c>
      <c r="AR18" s="3">
        <v>0.0</v>
      </c>
      <c r="AS18" s="3">
        <v>0.0</v>
      </c>
      <c r="AT18" s="3">
        <v>0.0</v>
      </c>
      <c r="AU18" s="3">
        <v>0.0</v>
      </c>
      <c r="AV18" s="3">
        <v>3.0</v>
      </c>
      <c r="AW18" s="3">
        <v>0.0</v>
      </c>
      <c r="AX18" s="3">
        <v>0.0</v>
      </c>
      <c r="AY18" s="3">
        <v>0.0</v>
      </c>
      <c r="AZ18" s="3">
        <v>0.0</v>
      </c>
      <c r="BA18" s="3">
        <v>0.0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</row>
    <row r="19">
      <c r="A19" s="2">
        <v>44319.47778408565</v>
      </c>
      <c r="B19" s="3" t="s">
        <v>57</v>
      </c>
      <c r="C19" s="3">
        <v>2.0</v>
      </c>
      <c r="D19" s="3">
        <v>1.0</v>
      </c>
      <c r="E19" s="3">
        <v>2.0</v>
      </c>
      <c r="F19" s="3">
        <v>2.0</v>
      </c>
      <c r="G19" s="3">
        <v>2.0</v>
      </c>
      <c r="H19" s="3">
        <v>0.0</v>
      </c>
      <c r="I19" s="3">
        <v>1.0</v>
      </c>
      <c r="J19" s="3">
        <v>0.0</v>
      </c>
      <c r="K19" s="3">
        <v>0.0</v>
      </c>
      <c r="L19" s="3">
        <v>1.0</v>
      </c>
      <c r="M19" s="3">
        <v>0.0</v>
      </c>
      <c r="N19" s="3">
        <v>3.0</v>
      </c>
      <c r="O19" s="3">
        <v>2.0</v>
      </c>
      <c r="P19" s="3">
        <v>0.0</v>
      </c>
      <c r="Q19" s="3" t="s">
        <v>57</v>
      </c>
      <c r="R19" s="3">
        <v>1.0</v>
      </c>
      <c r="S19" s="3">
        <v>1.0</v>
      </c>
      <c r="T19" s="3">
        <v>2.0</v>
      </c>
      <c r="U19" s="3">
        <v>2.0</v>
      </c>
      <c r="V19" s="3">
        <v>2.0</v>
      </c>
      <c r="W19" s="3">
        <v>0.0</v>
      </c>
      <c r="X19" s="3">
        <v>0.0</v>
      </c>
      <c r="Y19" s="3">
        <v>1.0</v>
      </c>
      <c r="Z19" s="3">
        <v>2.0</v>
      </c>
      <c r="AA19" s="3">
        <v>2.0</v>
      </c>
      <c r="AB19" s="3">
        <v>2.0</v>
      </c>
      <c r="AC19" s="3">
        <v>3.0</v>
      </c>
      <c r="AD19" s="3">
        <v>2.0</v>
      </c>
      <c r="AE19" s="3">
        <v>1.0</v>
      </c>
      <c r="AF19" s="3">
        <v>1.0</v>
      </c>
      <c r="AG19" s="3">
        <v>2.0</v>
      </c>
      <c r="AH19" s="3">
        <v>1.0</v>
      </c>
      <c r="AI19" s="3">
        <v>2.0</v>
      </c>
      <c r="AJ19" s="3">
        <v>2.0</v>
      </c>
      <c r="AK19" s="3">
        <v>1.0</v>
      </c>
      <c r="AL19" s="3" t="s">
        <v>57</v>
      </c>
      <c r="AM19" s="3">
        <v>1.0</v>
      </c>
      <c r="AN19" s="3">
        <v>2.0</v>
      </c>
      <c r="AO19" s="3">
        <v>1.0</v>
      </c>
      <c r="AP19" s="3">
        <v>2.0</v>
      </c>
      <c r="AQ19" s="3">
        <v>2.0</v>
      </c>
      <c r="AR19" s="3">
        <v>2.0</v>
      </c>
      <c r="AS19" s="3">
        <v>3.0</v>
      </c>
      <c r="AT19" s="3">
        <v>1.0</v>
      </c>
      <c r="AU19" s="3">
        <v>1.0</v>
      </c>
      <c r="AV19" s="3">
        <v>2.0</v>
      </c>
      <c r="AW19" s="3">
        <v>0.0</v>
      </c>
      <c r="AX19" s="3">
        <v>0.0</v>
      </c>
      <c r="AY19" s="3">
        <v>0.0</v>
      </c>
      <c r="AZ19" s="3">
        <v>0.0</v>
      </c>
      <c r="BA19" s="3">
        <v>0.0</v>
      </c>
      <c r="BB19" s="3">
        <v>1.0</v>
      </c>
      <c r="BC19" s="3">
        <v>2.0</v>
      </c>
      <c r="BD19" s="3">
        <v>1.0</v>
      </c>
      <c r="BE19" s="3">
        <v>1.0</v>
      </c>
      <c r="BF19" s="3">
        <v>2.0</v>
      </c>
    </row>
    <row r="20">
      <c r="A20" s="2">
        <v>44319.484136134255</v>
      </c>
      <c r="B20" s="3" t="s">
        <v>57</v>
      </c>
      <c r="C20" s="3">
        <v>1.0</v>
      </c>
      <c r="D20" s="3">
        <v>1.0</v>
      </c>
      <c r="E20" s="3">
        <v>0.0</v>
      </c>
      <c r="F20" s="3">
        <v>0.0</v>
      </c>
      <c r="G20" s="3">
        <v>0.0</v>
      </c>
      <c r="H20" s="3">
        <v>0.0</v>
      </c>
      <c r="I20" s="3">
        <v>3.0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1.0</v>
      </c>
      <c r="P20" s="3">
        <v>0.0</v>
      </c>
      <c r="Q20" s="3" t="s">
        <v>57</v>
      </c>
      <c r="R20" s="3">
        <v>1.0</v>
      </c>
      <c r="S20" s="3">
        <v>0.0</v>
      </c>
      <c r="T20" s="3">
        <v>1.0</v>
      </c>
      <c r="U20" s="3">
        <v>0.0</v>
      </c>
      <c r="V20" s="3">
        <v>0.0</v>
      </c>
      <c r="W20" s="3">
        <v>3.0</v>
      </c>
      <c r="X20" s="3">
        <v>0.0</v>
      </c>
      <c r="Y20" s="3">
        <v>2.0</v>
      </c>
      <c r="Z20" s="3">
        <v>0.0</v>
      </c>
      <c r="AA20" s="3">
        <v>2.0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1.0</v>
      </c>
      <c r="AJ20" s="3">
        <v>1.0</v>
      </c>
      <c r="AK20" s="3">
        <v>1.0</v>
      </c>
      <c r="AL20" s="3" t="s">
        <v>57</v>
      </c>
      <c r="AM20" s="3">
        <v>0.0</v>
      </c>
      <c r="AN20" s="3">
        <v>3.0</v>
      </c>
      <c r="AO20" s="3">
        <v>0.0</v>
      </c>
      <c r="AP20" s="3">
        <v>0.0</v>
      </c>
      <c r="AQ20" s="3">
        <v>3.0</v>
      </c>
      <c r="AR20" s="3">
        <v>0.0</v>
      </c>
      <c r="AS20" s="3">
        <v>3.0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0.0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0.0</v>
      </c>
    </row>
    <row r="21">
      <c r="A21" s="2">
        <v>44319.48553194445</v>
      </c>
      <c r="B21" s="3" t="s">
        <v>57</v>
      </c>
      <c r="C21" s="3">
        <v>3.0</v>
      </c>
      <c r="D21" s="3">
        <v>3.0</v>
      </c>
      <c r="E21" s="3">
        <v>2.0</v>
      </c>
      <c r="F21" s="3">
        <v>2.0</v>
      </c>
      <c r="G21" s="3">
        <v>2.0</v>
      </c>
      <c r="H21" s="3">
        <v>1.0</v>
      </c>
      <c r="I21" s="3">
        <v>3.0</v>
      </c>
      <c r="J21" s="3">
        <v>0.0</v>
      </c>
      <c r="K21" s="3">
        <v>2.0</v>
      </c>
      <c r="L21" s="3">
        <v>0.0</v>
      </c>
      <c r="M21" s="3">
        <v>2.0</v>
      </c>
      <c r="N21" s="3">
        <v>2.0</v>
      </c>
      <c r="O21" s="3">
        <v>3.0</v>
      </c>
      <c r="P21" s="3">
        <v>2.0</v>
      </c>
      <c r="Q21" s="3" t="s">
        <v>57</v>
      </c>
      <c r="R21" s="3">
        <v>1.0</v>
      </c>
      <c r="S21" s="3">
        <v>2.0</v>
      </c>
      <c r="T21" s="3">
        <v>2.0</v>
      </c>
      <c r="U21" s="3">
        <v>3.0</v>
      </c>
      <c r="V21" s="3">
        <v>2.0</v>
      </c>
      <c r="W21" s="3">
        <v>3.0</v>
      </c>
      <c r="X21" s="3">
        <v>0.0</v>
      </c>
      <c r="Y21" s="3">
        <v>2.0</v>
      </c>
      <c r="Z21" s="3">
        <v>1.0</v>
      </c>
      <c r="AA21" s="3">
        <v>0.0</v>
      </c>
      <c r="AB21" s="3">
        <v>0.0</v>
      </c>
      <c r="AC21" s="3">
        <v>1.0</v>
      </c>
      <c r="AD21" s="3">
        <v>1.0</v>
      </c>
      <c r="AE21" s="3">
        <v>0.0</v>
      </c>
      <c r="AF21" s="3">
        <v>0.0</v>
      </c>
      <c r="AG21" s="3">
        <v>0.0</v>
      </c>
      <c r="AH21" s="3">
        <v>1.0</v>
      </c>
      <c r="AI21" s="3">
        <v>1.0</v>
      </c>
      <c r="AJ21" s="3">
        <v>1.0</v>
      </c>
      <c r="AK21" s="3">
        <v>1.0</v>
      </c>
      <c r="AL21" s="3" t="s">
        <v>57</v>
      </c>
      <c r="AM21" s="3">
        <v>0.0</v>
      </c>
      <c r="AN21" s="3">
        <v>0.0</v>
      </c>
      <c r="AO21" s="3">
        <v>3.0</v>
      </c>
      <c r="AP21" s="3">
        <v>3.0</v>
      </c>
      <c r="AQ21" s="3">
        <v>0.0</v>
      </c>
      <c r="AR21" s="3">
        <v>0.0</v>
      </c>
      <c r="AS21" s="3">
        <v>3.0</v>
      </c>
      <c r="AT21" s="3">
        <v>0.0</v>
      </c>
      <c r="AU21" s="3">
        <v>0.0</v>
      </c>
      <c r="AV21" s="3">
        <v>2.0</v>
      </c>
      <c r="AW21" s="3">
        <v>0.0</v>
      </c>
      <c r="AX21" s="3">
        <v>0.0</v>
      </c>
      <c r="AY21" s="3">
        <v>0.0</v>
      </c>
      <c r="AZ21" s="3">
        <v>0.0</v>
      </c>
      <c r="BA21" s="3">
        <v>0.0</v>
      </c>
      <c r="BB21" s="3">
        <v>0.0</v>
      </c>
      <c r="BC21" s="3">
        <v>1.0</v>
      </c>
      <c r="BD21" s="3">
        <v>1.0</v>
      </c>
      <c r="BE21" s="3">
        <v>1.0</v>
      </c>
      <c r="BF21" s="3">
        <v>0.0</v>
      </c>
    </row>
    <row r="22">
      <c r="A22" s="2">
        <v>44319.49265108796</v>
      </c>
      <c r="B22" s="3" t="s">
        <v>57</v>
      </c>
      <c r="C22" s="3">
        <v>3.0</v>
      </c>
      <c r="D22" s="3">
        <v>2.0</v>
      </c>
      <c r="E22" s="3">
        <v>2.0</v>
      </c>
      <c r="F22" s="3">
        <v>2.0</v>
      </c>
      <c r="G22" s="3">
        <v>2.0</v>
      </c>
      <c r="H22" s="3">
        <v>0.0</v>
      </c>
      <c r="I22" s="3">
        <v>3.0</v>
      </c>
      <c r="J22" s="3">
        <v>1.0</v>
      </c>
      <c r="K22" s="3">
        <v>3.0</v>
      </c>
      <c r="L22" s="3">
        <v>0.0</v>
      </c>
      <c r="M22" s="3">
        <v>3.0</v>
      </c>
      <c r="N22" s="3">
        <v>3.0</v>
      </c>
      <c r="O22" s="3">
        <v>3.0</v>
      </c>
      <c r="P22" s="3">
        <v>3.0</v>
      </c>
      <c r="Q22" s="3" t="s">
        <v>57</v>
      </c>
      <c r="R22" s="3">
        <v>3.0</v>
      </c>
      <c r="S22" s="3">
        <v>3.0</v>
      </c>
      <c r="T22" s="3">
        <v>0.0</v>
      </c>
      <c r="U22" s="3">
        <v>3.0</v>
      </c>
      <c r="V22" s="3">
        <v>3.0</v>
      </c>
      <c r="W22" s="3">
        <v>3.0</v>
      </c>
      <c r="X22" s="3">
        <v>0.0</v>
      </c>
      <c r="Y22" s="3">
        <v>3.0</v>
      </c>
      <c r="Z22" s="3">
        <v>3.0</v>
      </c>
      <c r="AA22" s="3">
        <v>3.0</v>
      </c>
      <c r="AB22" s="3">
        <v>3.0</v>
      </c>
      <c r="AC22" s="3">
        <v>3.0</v>
      </c>
      <c r="AD22" s="3">
        <v>3.0</v>
      </c>
      <c r="AE22" s="3">
        <v>2.0</v>
      </c>
      <c r="AF22" s="3">
        <v>3.0</v>
      </c>
      <c r="AG22" s="3">
        <v>3.0</v>
      </c>
      <c r="AH22" s="3">
        <v>2.0</v>
      </c>
      <c r="AI22" s="3">
        <v>2.0</v>
      </c>
      <c r="AJ22" s="3">
        <v>3.0</v>
      </c>
      <c r="AK22" s="3">
        <v>3.0</v>
      </c>
      <c r="AL22" s="3" t="s">
        <v>57</v>
      </c>
      <c r="AM22" s="3">
        <v>2.0</v>
      </c>
      <c r="AN22" s="3">
        <v>3.0</v>
      </c>
      <c r="AO22" s="3">
        <v>2.0</v>
      </c>
      <c r="AP22" s="3">
        <v>3.0</v>
      </c>
      <c r="AQ22" s="3">
        <v>3.0</v>
      </c>
      <c r="AR22" s="3">
        <v>1.0</v>
      </c>
      <c r="AS22" s="3">
        <v>3.0</v>
      </c>
      <c r="AT22" s="3">
        <v>3.0</v>
      </c>
      <c r="AU22" s="3">
        <v>0.0</v>
      </c>
      <c r="AV22" s="3">
        <v>3.0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3.0</v>
      </c>
      <c r="BC22" s="3">
        <v>0.0</v>
      </c>
      <c r="BD22" s="3">
        <v>3.0</v>
      </c>
      <c r="BE22" s="3">
        <v>3.0</v>
      </c>
      <c r="BF22" s="3">
        <v>0.0</v>
      </c>
    </row>
    <row r="23">
      <c r="A23" s="2">
        <v>44319.49273542824</v>
      </c>
      <c r="B23" s="3" t="s">
        <v>57</v>
      </c>
      <c r="C23" s="3">
        <v>3.0</v>
      </c>
      <c r="D23" s="3">
        <v>2.0</v>
      </c>
      <c r="E23" s="3">
        <v>3.0</v>
      </c>
      <c r="F23" s="3">
        <v>3.0</v>
      </c>
      <c r="G23" s="3">
        <v>3.0</v>
      </c>
      <c r="H23" s="3">
        <v>1.0</v>
      </c>
      <c r="I23" s="3">
        <v>3.0</v>
      </c>
      <c r="J23" s="3">
        <v>0.0</v>
      </c>
      <c r="K23" s="3">
        <v>3.0</v>
      </c>
      <c r="L23" s="3">
        <v>0.0</v>
      </c>
      <c r="M23" s="3">
        <v>3.0</v>
      </c>
      <c r="N23" s="3">
        <v>0.0</v>
      </c>
      <c r="O23" s="3">
        <v>3.0</v>
      </c>
      <c r="P23" s="3">
        <v>2.0</v>
      </c>
      <c r="Q23" s="3" t="s">
        <v>57</v>
      </c>
      <c r="R23" s="3">
        <v>3.0</v>
      </c>
      <c r="S23" s="3">
        <v>3.0</v>
      </c>
      <c r="T23" s="3">
        <v>3.0</v>
      </c>
      <c r="U23" s="3">
        <v>2.0</v>
      </c>
      <c r="V23" s="3">
        <v>2.0</v>
      </c>
      <c r="W23" s="3">
        <v>1.0</v>
      </c>
      <c r="X23" s="3">
        <v>0.0</v>
      </c>
      <c r="Y23" s="3">
        <v>3.0</v>
      </c>
      <c r="Z23" s="3">
        <v>2.0</v>
      </c>
      <c r="AA23" s="3">
        <v>3.0</v>
      </c>
      <c r="AB23" s="3">
        <v>3.0</v>
      </c>
      <c r="AC23" s="3">
        <v>0.0</v>
      </c>
      <c r="AD23" s="3">
        <v>0.0</v>
      </c>
      <c r="AE23" s="3">
        <v>3.0</v>
      </c>
      <c r="AF23" s="3">
        <v>1.0</v>
      </c>
      <c r="AG23" s="3">
        <v>2.0</v>
      </c>
      <c r="AH23" s="3">
        <v>0.0</v>
      </c>
      <c r="AI23" s="3">
        <v>3.0</v>
      </c>
      <c r="AJ23" s="3">
        <v>3.0</v>
      </c>
      <c r="AK23" s="3">
        <v>3.0</v>
      </c>
      <c r="AL23" s="3" t="s">
        <v>57</v>
      </c>
      <c r="AM23" s="3">
        <v>0.0</v>
      </c>
      <c r="AN23" s="3">
        <v>3.0</v>
      </c>
      <c r="AO23" s="3">
        <v>3.0</v>
      </c>
      <c r="AP23" s="3">
        <v>3.0</v>
      </c>
      <c r="AQ23" s="3">
        <v>0.0</v>
      </c>
      <c r="AR23" s="3">
        <v>0.0</v>
      </c>
      <c r="AS23" s="3">
        <v>3.0</v>
      </c>
      <c r="AT23" s="3">
        <v>0.0</v>
      </c>
      <c r="AU23" s="3">
        <v>0.0</v>
      </c>
      <c r="AV23" s="3">
        <v>3.0</v>
      </c>
      <c r="AW23" s="3">
        <v>0.0</v>
      </c>
      <c r="AX23" s="3">
        <v>0.0</v>
      </c>
      <c r="AY23" s="3">
        <v>0.0</v>
      </c>
      <c r="AZ23" s="3">
        <v>0.0</v>
      </c>
      <c r="BA23" s="3">
        <v>0.0</v>
      </c>
      <c r="BB23" s="3">
        <v>1.0</v>
      </c>
      <c r="BC23" s="3">
        <v>3.0</v>
      </c>
      <c r="BD23" s="3">
        <v>3.0</v>
      </c>
      <c r="BE23" s="3">
        <v>3.0</v>
      </c>
      <c r="BF23" s="3">
        <v>0.0</v>
      </c>
    </row>
    <row r="24">
      <c r="A24" s="2">
        <v>44319.49315496528</v>
      </c>
      <c r="B24" s="3" t="s">
        <v>57</v>
      </c>
      <c r="C24" s="3">
        <v>3.0</v>
      </c>
      <c r="D24" s="3">
        <v>3.0</v>
      </c>
      <c r="E24" s="3">
        <v>3.0</v>
      </c>
      <c r="F24" s="3">
        <v>3.0</v>
      </c>
      <c r="G24" s="3">
        <v>3.0</v>
      </c>
      <c r="H24" s="3">
        <v>1.0</v>
      </c>
      <c r="I24" s="3">
        <v>3.0</v>
      </c>
      <c r="J24" s="3">
        <v>0.0</v>
      </c>
      <c r="K24" s="3">
        <v>2.0</v>
      </c>
      <c r="L24" s="3">
        <v>0.0</v>
      </c>
      <c r="M24" s="3">
        <v>1.0</v>
      </c>
      <c r="N24" s="3">
        <v>2.0</v>
      </c>
      <c r="O24" s="3">
        <v>3.0</v>
      </c>
      <c r="P24" s="3">
        <v>2.0</v>
      </c>
      <c r="Q24" s="3" t="s">
        <v>57</v>
      </c>
      <c r="R24" s="3">
        <v>3.0</v>
      </c>
      <c r="S24" s="3">
        <v>3.0</v>
      </c>
      <c r="T24" s="3">
        <v>1.0</v>
      </c>
      <c r="U24" s="3">
        <v>1.0</v>
      </c>
      <c r="V24" s="3">
        <v>1.0</v>
      </c>
      <c r="W24" s="3">
        <v>2.0</v>
      </c>
      <c r="X24" s="3">
        <v>1.0</v>
      </c>
      <c r="Y24" s="3">
        <v>1.0</v>
      </c>
      <c r="Z24" s="3">
        <v>1.0</v>
      </c>
      <c r="AA24" s="3">
        <v>2.0</v>
      </c>
      <c r="AB24" s="3">
        <v>1.0</v>
      </c>
      <c r="AC24" s="3">
        <v>1.0</v>
      </c>
      <c r="AD24" s="3">
        <v>2.0</v>
      </c>
      <c r="AE24" s="3">
        <v>1.0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 t="s">
        <v>57</v>
      </c>
      <c r="AM24" s="3">
        <v>0.0</v>
      </c>
      <c r="AN24" s="3">
        <v>0.0</v>
      </c>
      <c r="AO24" s="3">
        <v>0.0</v>
      </c>
      <c r="AP24" s="3">
        <v>0.0</v>
      </c>
      <c r="AQ24" s="3">
        <v>3.0</v>
      </c>
      <c r="AR24" s="3">
        <v>0.0</v>
      </c>
      <c r="AS24" s="3">
        <v>3.0</v>
      </c>
      <c r="AT24" s="3">
        <v>3.0</v>
      </c>
      <c r="AU24" s="3">
        <v>0.0</v>
      </c>
      <c r="AV24" s="3">
        <v>3.0</v>
      </c>
      <c r="AW24" s="3">
        <v>3.0</v>
      </c>
      <c r="AX24" s="3">
        <v>0.0</v>
      </c>
      <c r="AY24" s="3">
        <v>1.0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</row>
    <row r="25">
      <c r="A25" s="2">
        <v>44319.49347048611</v>
      </c>
      <c r="B25" s="3" t="s">
        <v>57</v>
      </c>
      <c r="C25" s="3">
        <v>2.0</v>
      </c>
      <c r="D25" s="3">
        <v>3.0</v>
      </c>
      <c r="E25" s="3">
        <v>2.0</v>
      </c>
      <c r="F25" s="3">
        <v>2.0</v>
      </c>
      <c r="G25" s="3">
        <v>3.0</v>
      </c>
      <c r="H25" s="3">
        <v>1.0</v>
      </c>
      <c r="I25" s="3">
        <v>3.0</v>
      </c>
      <c r="J25" s="3">
        <v>0.0</v>
      </c>
      <c r="K25" s="3">
        <v>0.0</v>
      </c>
      <c r="L25" s="3">
        <v>0.0</v>
      </c>
      <c r="M25" s="3">
        <v>0.0</v>
      </c>
      <c r="N25" s="3">
        <v>1.0</v>
      </c>
      <c r="O25" s="3">
        <v>2.0</v>
      </c>
      <c r="P25" s="3">
        <v>0.0</v>
      </c>
      <c r="Q25" s="3" t="s">
        <v>57</v>
      </c>
      <c r="R25" s="3">
        <v>3.0</v>
      </c>
      <c r="S25" s="3">
        <v>3.0</v>
      </c>
      <c r="T25" s="3">
        <v>0.0</v>
      </c>
      <c r="U25" s="3">
        <v>3.0</v>
      </c>
      <c r="V25" s="3">
        <v>2.0</v>
      </c>
      <c r="W25" s="3">
        <v>2.0</v>
      </c>
      <c r="X25" s="3">
        <v>0.0</v>
      </c>
      <c r="Y25" s="3">
        <v>1.0</v>
      </c>
      <c r="Z25" s="3">
        <v>2.0</v>
      </c>
      <c r="AA25" s="3">
        <v>0.0</v>
      </c>
      <c r="AB25" s="3">
        <v>3.0</v>
      </c>
      <c r="AC25" s="3">
        <v>2.0</v>
      </c>
      <c r="AD25" s="3">
        <v>2.0</v>
      </c>
      <c r="AE25" s="3">
        <v>2.0</v>
      </c>
      <c r="AF25" s="3">
        <v>0.0</v>
      </c>
      <c r="AG25" s="3">
        <v>2.0</v>
      </c>
      <c r="AH25" s="3">
        <v>0.0</v>
      </c>
      <c r="AI25" s="3">
        <v>3.0</v>
      </c>
      <c r="AJ25" s="3">
        <v>0.0</v>
      </c>
      <c r="AK25" s="3">
        <v>3.0</v>
      </c>
      <c r="AL25" s="3" t="s">
        <v>57</v>
      </c>
      <c r="AM25" s="3">
        <v>1.0</v>
      </c>
      <c r="AN25" s="3">
        <v>2.0</v>
      </c>
      <c r="AO25" s="3">
        <v>2.0</v>
      </c>
      <c r="AP25" s="3">
        <v>1.0</v>
      </c>
      <c r="AQ25" s="3">
        <v>3.0</v>
      </c>
      <c r="AR25" s="3">
        <v>0.0</v>
      </c>
      <c r="AS25" s="3">
        <v>3.0</v>
      </c>
      <c r="AT25" s="3">
        <v>0.0</v>
      </c>
      <c r="AU25" s="3">
        <v>0.0</v>
      </c>
      <c r="AV25" s="3">
        <v>3.0</v>
      </c>
      <c r="AW25" s="3">
        <v>3.0</v>
      </c>
      <c r="AX25" s="3">
        <v>0.0</v>
      </c>
      <c r="AY25" s="3">
        <v>0.0</v>
      </c>
      <c r="AZ25" s="3">
        <v>0.0</v>
      </c>
      <c r="BA25" s="3">
        <v>0.0</v>
      </c>
      <c r="BB25" s="3">
        <v>3.0</v>
      </c>
      <c r="BC25" s="3">
        <v>0.0</v>
      </c>
      <c r="BD25" s="3">
        <v>2.0</v>
      </c>
      <c r="BE25" s="3">
        <v>2.0</v>
      </c>
      <c r="BF25" s="3">
        <v>0.0</v>
      </c>
    </row>
    <row r="26">
      <c r="A26" s="2">
        <v>44319.574049409726</v>
      </c>
      <c r="B26" s="3" t="s">
        <v>57</v>
      </c>
      <c r="C26" s="3">
        <v>3.0</v>
      </c>
      <c r="D26" s="3">
        <v>2.0</v>
      </c>
      <c r="E26" s="3">
        <v>1.0</v>
      </c>
      <c r="F26" s="3">
        <v>1.0</v>
      </c>
      <c r="G26" s="3">
        <v>1.0</v>
      </c>
      <c r="H26" s="3">
        <v>0.0</v>
      </c>
      <c r="I26" s="3">
        <v>3.0</v>
      </c>
      <c r="J26" s="3">
        <v>0.0</v>
      </c>
      <c r="K26" s="3">
        <v>1.0</v>
      </c>
      <c r="L26" s="3">
        <v>0.0</v>
      </c>
      <c r="M26" s="3">
        <v>1.0</v>
      </c>
      <c r="N26" s="3">
        <v>0.0</v>
      </c>
      <c r="O26" s="3">
        <v>2.0</v>
      </c>
      <c r="P26" s="3">
        <v>1.0</v>
      </c>
      <c r="Q26" s="3" t="s">
        <v>57</v>
      </c>
      <c r="R26" s="3">
        <v>3.0</v>
      </c>
      <c r="S26" s="3">
        <v>1.0</v>
      </c>
      <c r="T26" s="3">
        <v>0.0</v>
      </c>
      <c r="U26" s="3">
        <v>2.0</v>
      </c>
      <c r="V26" s="3">
        <v>1.0</v>
      </c>
      <c r="W26" s="3">
        <v>1.0</v>
      </c>
      <c r="X26" s="3">
        <v>0.0</v>
      </c>
      <c r="Y26" s="3">
        <v>0.0</v>
      </c>
      <c r="Z26" s="3">
        <v>2.0</v>
      </c>
      <c r="AA26" s="3">
        <v>2.0</v>
      </c>
      <c r="AB26" s="3">
        <v>1.0</v>
      </c>
      <c r="AC26" s="3">
        <v>1.0</v>
      </c>
      <c r="AD26" s="3">
        <v>1.0</v>
      </c>
      <c r="AE26" s="3">
        <v>0.0</v>
      </c>
      <c r="AF26" s="3">
        <v>1.0</v>
      </c>
      <c r="AG26" s="3">
        <v>0.0</v>
      </c>
      <c r="AH26" s="3">
        <v>1.0</v>
      </c>
      <c r="AI26" s="3">
        <v>0.0</v>
      </c>
      <c r="AJ26" s="3">
        <v>0.0</v>
      </c>
      <c r="AK26" s="3">
        <v>3.0</v>
      </c>
      <c r="AL26" s="3" t="s">
        <v>57</v>
      </c>
      <c r="AM26" s="3">
        <v>1.0</v>
      </c>
      <c r="AN26" s="3">
        <v>1.0</v>
      </c>
      <c r="AO26" s="3">
        <v>3.0</v>
      </c>
      <c r="AP26" s="3">
        <v>3.0</v>
      </c>
      <c r="AQ26" s="3">
        <v>2.0</v>
      </c>
      <c r="AR26" s="3">
        <v>2.0</v>
      </c>
      <c r="AS26" s="3">
        <v>3.0</v>
      </c>
      <c r="AT26" s="3">
        <v>1.0</v>
      </c>
      <c r="AU26" s="3">
        <v>1.0</v>
      </c>
      <c r="AV26" s="3">
        <v>1.0</v>
      </c>
      <c r="AW26" s="3">
        <v>2.0</v>
      </c>
      <c r="AX26" s="3">
        <v>1.0</v>
      </c>
      <c r="AY26" s="3">
        <v>1.0</v>
      </c>
      <c r="AZ26" s="3">
        <v>1.0</v>
      </c>
      <c r="BA26" s="3">
        <v>1.0</v>
      </c>
      <c r="BB26" s="3">
        <v>2.0</v>
      </c>
      <c r="BC26" s="3">
        <v>1.0</v>
      </c>
      <c r="BD26" s="3">
        <v>1.0</v>
      </c>
      <c r="BE26" s="3">
        <v>1.0</v>
      </c>
      <c r="BF26" s="3">
        <v>0.0</v>
      </c>
    </row>
    <row r="27">
      <c r="A27" s="2">
        <v>44319.57572361111</v>
      </c>
      <c r="B27" s="3" t="s">
        <v>57</v>
      </c>
      <c r="C27" s="3">
        <v>3.0</v>
      </c>
      <c r="D27" s="3">
        <v>2.0</v>
      </c>
      <c r="E27" s="3">
        <v>3.0</v>
      </c>
      <c r="F27" s="3">
        <v>0.0</v>
      </c>
      <c r="G27" s="3">
        <v>0.0</v>
      </c>
      <c r="H27" s="3">
        <v>1.0</v>
      </c>
      <c r="I27" s="3">
        <v>3.0</v>
      </c>
      <c r="J27" s="3">
        <v>0.0</v>
      </c>
      <c r="K27" s="3">
        <v>3.0</v>
      </c>
      <c r="L27" s="3">
        <v>0.0</v>
      </c>
      <c r="M27" s="3">
        <v>0.0</v>
      </c>
      <c r="N27" s="3">
        <v>1.0</v>
      </c>
      <c r="O27" s="3">
        <v>3.0</v>
      </c>
      <c r="P27" s="3">
        <v>0.0</v>
      </c>
      <c r="Q27" s="3" t="s">
        <v>57</v>
      </c>
      <c r="R27" s="3">
        <v>3.0</v>
      </c>
      <c r="S27" s="3">
        <v>3.0</v>
      </c>
      <c r="T27" s="3">
        <v>1.0</v>
      </c>
      <c r="U27" s="3">
        <v>1.0</v>
      </c>
      <c r="V27" s="3">
        <v>2.0</v>
      </c>
      <c r="W27" s="3">
        <v>2.0</v>
      </c>
      <c r="X27" s="3">
        <v>0.0</v>
      </c>
      <c r="Y27" s="3">
        <v>2.0</v>
      </c>
      <c r="Z27" s="3">
        <v>3.0</v>
      </c>
      <c r="AA27" s="3">
        <v>3.0</v>
      </c>
      <c r="AB27" s="3">
        <v>2.0</v>
      </c>
      <c r="AC27" s="3">
        <v>2.0</v>
      </c>
      <c r="AD27" s="3">
        <v>2.0</v>
      </c>
      <c r="AE27" s="3">
        <v>3.0</v>
      </c>
      <c r="AF27" s="3">
        <v>3.0</v>
      </c>
      <c r="AG27" s="3">
        <v>1.0</v>
      </c>
      <c r="AH27" s="3">
        <v>1.0</v>
      </c>
      <c r="AI27" s="3">
        <v>3.0</v>
      </c>
      <c r="AJ27" s="3">
        <v>0.0</v>
      </c>
      <c r="AK27" s="3">
        <v>0.0</v>
      </c>
      <c r="AL27" s="3" t="s">
        <v>57</v>
      </c>
      <c r="AM27" s="3">
        <v>3.0</v>
      </c>
      <c r="AN27" s="3">
        <v>3.0</v>
      </c>
      <c r="AO27" s="3">
        <v>3.0</v>
      </c>
      <c r="AP27" s="3">
        <v>3.0</v>
      </c>
      <c r="AQ27" s="3">
        <v>3.0</v>
      </c>
      <c r="AR27" s="3">
        <v>1.0</v>
      </c>
      <c r="AS27" s="3">
        <v>3.0</v>
      </c>
      <c r="AT27" s="3">
        <v>1.0</v>
      </c>
      <c r="AU27" s="3">
        <v>1.0</v>
      </c>
      <c r="AV27" s="3">
        <v>3.0</v>
      </c>
      <c r="AW27" s="3">
        <v>2.0</v>
      </c>
      <c r="AX27" s="3">
        <v>0.0</v>
      </c>
      <c r="AY27" s="3">
        <v>0.0</v>
      </c>
      <c r="AZ27" s="3">
        <v>1.0</v>
      </c>
      <c r="BA27" s="3">
        <v>1.0</v>
      </c>
      <c r="BB27" s="3">
        <v>1.0</v>
      </c>
      <c r="BC27" s="3">
        <v>2.0</v>
      </c>
      <c r="BD27" s="3">
        <v>0.0</v>
      </c>
      <c r="BE27" s="3">
        <v>0.0</v>
      </c>
      <c r="BF27" s="3">
        <v>1.0</v>
      </c>
    </row>
    <row r="30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9.0"/>
    <col customWidth="1" min="3" max="6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>
      <c r="A2" s="2">
        <v>44315.715353148145</v>
      </c>
      <c r="B2" s="3" t="s">
        <v>57</v>
      </c>
      <c r="C2" s="3">
        <f>1</f>
        <v>1</v>
      </c>
      <c r="D2" s="3">
        <v>1.0</v>
      </c>
      <c r="E2" s="3">
        <v>1.0</v>
      </c>
      <c r="F2" s="3">
        <v>0.0</v>
      </c>
      <c r="G2" s="3">
        <v>0.0</v>
      </c>
      <c r="H2" s="3">
        <v>0.0</v>
      </c>
      <c r="I2" s="3">
        <v>3.0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3.0</v>
      </c>
      <c r="P2" s="3">
        <v>0.0</v>
      </c>
      <c r="Q2" s="3" t="s">
        <v>57</v>
      </c>
      <c r="R2" s="3">
        <v>2.0</v>
      </c>
      <c r="S2" s="3">
        <v>2.0</v>
      </c>
      <c r="T2" s="3">
        <v>0.0</v>
      </c>
      <c r="U2" s="3">
        <v>1.0</v>
      </c>
      <c r="V2" s="3">
        <v>1.0</v>
      </c>
      <c r="W2" s="3">
        <v>2.0</v>
      </c>
      <c r="X2" s="3">
        <v>0.0</v>
      </c>
      <c r="Y2" s="3">
        <v>1.0</v>
      </c>
      <c r="Z2" s="3">
        <v>2.0</v>
      </c>
      <c r="AA2" s="3">
        <v>1.0</v>
      </c>
      <c r="AB2" s="3">
        <v>2.0</v>
      </c>
      <c r="AC2" s="3">
        <v>1.0</v>
      </c>
      <c r="AD2" s="3">
        <v>2.0</v>
      </c>
      <c r="AE2" s="3">
        <v>2.0</v>
      </c>
      <c r="AF2" s="3">
        <v>1.0</v>
      </c>
      <c r="AG2" s="3">
        <v>2.0</v>
      </c>
      <c r="AH2" s="3">
        <v>2.0</v>
      </c>
      <c r="AI2" s="3">
        <v>2.0</v>
      </c>
      <c r="AJ2" s="3">
        <v>2.0</v>
      </c>
      <c r="AK2" s="3">
        <v>2.0</v>
      </c>
      <c r="AL2" s="3" t="s">
        <v>57</v>
      </c>
      <c r="AM2" s="3">
        <v>1.0</v>
      </c>
      <c r="AN2" s="3">
        <v>1.0</v>
      </c>
      <c r="AO2" s="3">
        <v>2.0</v>
      </c>
      <c r="AP2" s="3">
        <v>2.0</v>
      </c>
      <c r="AQ2" s="3">
        <v>3.0</v>
      </c>
      <c r="AR2" s="3">
        <v>1.0</v>
      </c>
      <c r="AS2" s="3">
        <v>3.0</v>
      </c>
      <c r="AT2" s="3">
        <v>2.0</v>
      </c>
      <c r="AU2" s="3">
        <v>1.0</v>
      </c>
      <c r="AV2" s="3">
        <v>3.0</v>
      </c>
      <c r="AW2" s="3">
        <v>1.0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0.0</v>
      </c>
      <c r="BF2" s="3">
        <v>0.0</v>
      </c>
    </row>
    <row r="3">
      <c r="A3" s="2">
        <v>44315.7183130787</v>
      </c>
      <c r="B3" s="3" t="s">
        <v>57</v>
      </c>
      <c r="C3" s="3">
        <v>3.0</v>
      </c>
      <c r="D3" s="3">
        <v>2.0</v>
      </c>
      <c r="E3" s="3">
        <v>3.0</v>
      </c>
      <c r="F3" s="3">
        <v>3.0</v>
      </c>
      <c r="G3" s="3">
        <v>3.0</v>
      </c>
      <c r="H3" s="3">
        <v>0.0</v>
      </c>
      <c r="I3" s="3">
        <v>3.0</v>
      </c>
      <c r="J3" s="3">
        <v>0.0</v>
      </c>
      <c r="K3" s="3">
        <v>2.0</v>
      </c>
      <c r="L3" s="3">
        <v>0.0</v>
      </c>
      <c r="M3" s="3">
        <v>2.0</v>
      </c>
      <c r="N3" s="3">
        <v>3.0</v>
      </c>
      <c r="O3" s="3">
        <v>3.0</v>
      </c>
      <c r="P3" s="3">
        <v>2.0</v>
      </c>
      <c r="Q3" s="3" t="s">
        <v>57</v>
      </c>
      <c r="R3" s="3">
        <v>3.0</v>
      </c>
      <c r="S3" s="3">
        <v>3.0</v>
      </c>
      <c r="T3" s="3">
        <v>1.0</v>
      </c>
      <c r="U3" s="3">
        <v>1.0</v>
      </c>
      <c r="V3" s="3">
        <v>1.0</v>
      </c>
      <c r="W3" s="3">
        <v>2.0</v>
      </c>
      <c r="X3" s="3">
        <v>0.0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3.0</v>
      </c>
      <c r="AF3" s="3">
        <v>1.0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 t="s">
        <v>57</v>
      </c>
      <c r="AM3" s="3">
        <v>0.0</v>
      </c>
      <c r="AN3" s="3">
        <v>2.0</v>
      </c>
      <c r="AO3" s="3">
        <v>3.0</v>
      </c>
      <c r="AP3" s="3">
        <v>3.0</v>
      </c>
      <c r="AQ3" s="3">
        <v>0.0</v>
      </c>
      <c r="AR3" s="3">
        <v>0.0</v>
      </c>
      <c r="AS3" s="3">
        <v>2.0</v>
      </c>
      <c r="AT3" s="3">
        <v>0.0</v>
      </c>
      <c r="AU3" s="3">
        <v>0.0</v>
      </c>
      <c r="AV3" s="3">
        <v>2.0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0.0</v>
      </c>
      <c r="BD3" s="3">
        <v>0.0</v>
      </c>
      <c r="BE3" s="3">
        <v>0.0</v>
      </c>
      <c r="BF3" s="3">
        <v>0.0</v>
      </c>
    </row>
    <row r="4">
      <c r="A4" s="2">
        <v>44315.723975706016</v>
      </c>
      <c r="B4" s="3" t="s">
        <v>57</v>
      </c>
      <c r="C4" s="3">
        <v>3.0</v>
      </c>
      <c r="D4" s="3">
        <v>3.0</v>
      </c>
      <c r="E4" s="3">
        <v>2.0</v>
      </c>
      <c r="F4" s="3">
        <v>2.0</v>
      </c>
      <c r="G4" s="3">
        <v>2.0</v>
      </c>
      <c r="H4" s="3">
        <v>0.0</v>
      </c>
      <c r="I4" s="3">
        <v>2.0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 t="s">
        <v>57</v>
      </c>
      <c r="R4" s="3">
        <v>1.0</v>
      </c>
      <c r="S4" s="3">
        <v>2.0</v>
      </c>
      <c r="T4" s="3">
        <v>1.0</v>
      </c>
      <c r="U4" s="3">
        <v>2.0</v>
      </c>
      <c r="V4" s="3">
        <v>2.0</v>
      </c>
      <c r="W4" s="3">
        <v>1.0</v>
      </c>
      <c r="X4" s="3">
        <v>0.0</v>
      </c>
      <c r="Y4" s="3">
        <v>0.0</v>
      </c>
      <c r="Z4" s="3">
        <v>2.0</v>
      </c>
      <c r="AA4" s="3">
        <v>1.0</v>
      </c>
      <c r="AB4" s="3">
        <v>0.0</v>
      </c>
      <c r="AC4" s="3">
        <v>0.0</v>
      </c>
      <c r="AD4" s="3">
        <v>0.0</v>
      </c>
      <c r="AE4" s="3">
        <v>0.0</v>
      </c>
      <c r="AF4" s="3">
        <v>1.0</v>
      </c>
      <c r="AG4" s="3">
        <v>2.0</v>
      </c>
      <c r="AH4" s="3">
        <v>1.0</v>
      </c>
      <c r="AI4" s="3">
        <v>1.0</v>
      </c>
      <c r="AJ4" s="3">
        <v>2.0</v>
      </c>
      <c r="AK4" s="3">
        <v>2.0</v>
      </c>
      <c r="AL4" s="3" t="s">
        <v>57</v>
      </c>
      <c r="AM4" s="3">
        <v>0.0</v>
      </c>
      <c r="AN4" s="3">
        <v>3.0</v>
      </c>
      <c r="AO4" s="3">
        <v>0.0</v>
      </c>
      <c r="AP4" s="3">
        <v>0.0</v>
      </c>
      <c r="AQ4" s="3">
        <v>2.0</v>
      </c>
      <c r="AR4" s="3">
        <v>0.0</v>
      </c>
      <c r="AS4" s="3">
        <v>3.0</v>
      </c>
      <c r="AT4" s="3">
        <v>0.0</v>
      </c>
      <c r="AU4" s="3">
        <v>0.0</v>
      </c>
      <c r="AV4" s="3">
        <v>3.0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1.0</v>
      </c>
    </row>
    <row r="5">
      <c r="A5" s="2">
        <v>44315.72824225694</v>
      </c>
      <c r="B5" s="3" t="s">
        <v>57</v>
      </c>
      <c r="C5" s="3">
        <v>3.0</v>
      </c>
      <c r="D5" s="3">
        <v>1.0</v>
      </c>
      <c r="E5" s="3">
        <v>2.0</v>
      </c>
      <c r="F5" s="3">
        <v>2.0</v>
      </c>
      <c r="G5" s="3">
        <v>2.0</v>
      </c>
      <c r="H5" s="3">
        <v>1.0</v>
      </c>
      <c r="I5" s="3">
        <v>3.0</v>
      </c>
      <c r="J5" s="3">
        <v>2.0</v>
      </c>
      <c r="K5" s="3">
        <v>1.0</v>
      </c>
      <c r="L5" s="3">
        <v>0.0</v>
      </c>
      <c r="M5" s="3">
        <v>1.0</v>
      </c>
      <c r="N5" s="3">
        <v>1.0</v>
      </c>
      <c r="O5" s="3">
        <v>3.0</v>
      </c>
      <c r="P5" s="3">
        <v>1.0</v>
      </c>
      <c r="Q5" s="3" t="s">
        <v>57</v>
      </c>
      <c r="R5" s="3">
        <v>2.0</v>
      </c>
      <c r="S5" s="3">
        <v>2.0</v>
      </c>
      <c r="T5" s="3">
        <v>2.0</v>
      </c>
      <c r="U5" s="3">
        <v>2.0</v>
      </c>
      <c r="V5" s="3">
        <v>1.0</v>
      </c>
      <c r="W5" s="3">
        <v>1.0</v>
      </c>
      <c r="X5" s="3">
        <v>0.0</v>
      </c>
      <c r="Y5" s="3">
        <v>1.0</v>
      </c>
      <c r="Z5" s="3">
        <v>1.0</v>
      </c>
      <c r="AA5" s="3">
        <v>1.0</v>
      </c>
      <c r="AB5" s="3">
        <v>0.0</v>
      </c>
      <c r="AC5" s="3">
        <v>1.0</v>
      </c>
      <c r="AD5" s="3">
        <v>1.0</v>
      </c>
      <c r="AE5" s="3">
        <v>1.0</v>
      </c>
      <c r="AF5" s="3">
        <v>0.0</v>
      </c>
      <c r="AG5" s="3">
        <v>1.0</v>
      </c>
      <c r="AH5" s="3">
        <v>0.0</v>
      </c>
      <c r="AI5" s="3">
        <v>1.0</v>
      </c>
      <c r="AJ5" s="3">
        <v>1.0</v>
      </c>
      <c r="AK5" s="3">
        <v>1.0</v>
      </c>
      <c r="AL5" s="3" t="s">
        <v>57</v>
      </c>
      <c r="AM5" s="3">
        <v>0.0</v>
      </c>
      <c r="AN5" s="3">
        <v>2.0</v>
      </c>
      <c r="AO5" s="3">
        <v>3.0</v>
      </c>
      <c r="AP5" s="3">
        <v>3.0</v>
      </c>
      <c r="AQ5" s="3">
        <v>3.0</v>
      </c>
      <c r="AR5" s="3">
        <v>0.0</v>
      </c>
      <c r="AS5" s="3">
        <v>3.0</v>
      </c>
      <c r="AT5" s="3">
        <v>0.0</v>
      </c>
      <c r="AU5" s="3">
        <v>0.0</v>
      </c>
      <c r="AV5" s="3">
        <v>2.0</v>
      </c>
      <c r="AW5" s="3">
        <v>1.0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1.0</v>
      </c>
      <c r="BD5" s="3">
        <v>2.0</v>
      </c>
      <c r="BE5" s="3">
        <v>2.0</v>
      </c>
      <c r="BF5" s="3">
        <v>0.0</v>
      </c>
    </row>
    <row r="6">
      <c r="A6" s="2">
        <v>44315.731135787035</v>
      </c>
      <c r="B6" s="3" t="s">
        <v>57</v>
      </c>
      <c r="C6" s="3">
        <v>3.0</v>
      </c>
      <c r="D6" s="3">
        <v>2.0</v>
      </c>
      <c r="E6" s="3">
        <v>2.0</v>
      </c>
      <c r="F6" s="3">
        <v>2.0</v>
      </c>
      <c r="G6" s="3">
        <v>2.0</v>
      </c>
      <c r="H6" s="3">
        <v>1.0</v>
      </c>
      <c r="I6" s="3">
        <v>3.0</v>
      </c>
      <c r="J6" s="3">
        <v>0.0</v>
      </c>
      <c r="K6" s="3">
        <v>2.0</v>
      </c>
      <c r="L6" s="3">
        <v>0.0</v>
      </c>
      <c r="M6" s="3">
        <v>1.0</v>
      </c>
      <c r="N6" s="3">
        <v>0.0</v>
      </c>
      <c r="O6" s="3">
        <v>3.0</v>
      </c>
      <c r="P6" s="3">
        <v>2.0</v>
      </c>
      <c r="Q6" s="3" t="s">
        <v>57</v>
      </c>
      <c r="R6" s="3">
        <v>3.0</v>
      </c>
      <c r="S6" s="3">
        <v>3.0</v>
      </c>
      <c r="T6" s="3">
        <v>3.0</v>
      </c>
      <c r="U6" s="3">
        <v>3.0</v>
      </c>
      <c r="V6" s="3">
        <v>3.0</v>
      </c>
      <c r="W6" s="3">
        <v>2.0</v>
      </c>
      <c r="X6" s="3">
        <v>0.0</v>
      </c>
      <c r="Y6" s="3">
        <v>3.0</v>
      </c>
      <c r="Z6" s="3">
        <v>3.0</v>
      </c>
      <c r="AA6" s="3">
        <v>3.0</v>
      </c>
      <c r="AB6" s="3">
        <v>1.0</v>
      </c>
      <c r="AC6" s="3">
        <v>3.0</v>
      </c>
      <c r="AD6" s="3">
        <v>3.0</v>
      </c>
      <c r="AE6" s="3">
        <v>3.0</v>
      </c>
      <c r="AF6" s="3">
        <v>3.0</v>
      </c>
      <c r="AG6" s="3">
        <v>3.0</v>
      </c>
      <c r="AH6" s="3">
        <v>3.0</v>
      </c>
      <c r="AI6" s="3">
        <v>3.0</v>
      </c>
      <c r="AJ6" s="3">
        <v>3.0</v>
      </c>
      <c r="AK6" s="3">
        <v>3.0</v>
      </c>
      <c r="AL6" s="3" t="s">
        <v>57</v>
      </c>
      <c r="AM6" s="3">
        <v>2.0</v>
      </c>
      <c r="AN6" s="3">
        <v>2.0</v>
      </c>
      <c r="AO6" s="3">
        <v>3.0</v>
      </c>
      <c r="AP6" s="3">
        <v>3.0</v>
      </c>
      <c r="AQ6" s="3">
        <v>2.0</v>
      </c>
      <c r="AR6" s="3">
        <v>0.0</v>
      </c>
      <c r="AS6" s="3">
        <v>2.0</v>
      </c>
      <c r="AT6" s="3">
        <v>1.0</v>
      </c>
      <c r="AU6" s="3">
        <v>1.0</v>
      </c>
      <c r="AV6" s="3">
        <v>2.0</v>
      </c>
      <c r="AW6" s="3">
        <v>1.0</v>
      </c>
      <c r="AX6" s="3">
        <v>0.0</v>
      </c>
      <c r="AY6" s="3">
        <v>0.0</v>
      </c>
      <c r="AZ6" s="3">
        <v>0.0</v>
      </c>
      <c r="BA6" s="3">
        <v>0.0</v>
      </c>
      <c r="BB6" s="3">
        <v>1.0</v>
      </c>
      <c r="BC6" s="3">
        <v>1.0</v>
      </c>
      <c r="BD6" s="3">
        <v>1.0</v>
      </c>
      <c r="BE6" s="3">
        <v>1.0</v>
      </c>
      <c r="BF6" s="3">
        <v>0.0</v>
      </c>
    </row>
    <row r="7">
      <c r="A7" s="2">
        <v>44316.8791575463</v>
      </c>
      <c r="B7" s="3" t="s">
        <v>57</v>
      </c>
      <c r="C7" s="3">
        <v>3.0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2.0</v>
      </c>
      <c r="J7" s="3">
        <v>0.0</v>
      </c>
      <c r="K7" s="3">
        <v>1.0</v>
      </c>
      <c r="L7" s="3">
        <v>0.0</v>
      </c>
      <c r="M7" s="3">
        <v>1.0</v>
      </c>
      <c r="N7" s="3">
        <v>1.0</v>
      </c>
      <c r="O7" s="3">
        <v>1.0</v>
      </c>
      <c r="P7" s="3">
        <v>1.0</v>
      </c>
      <c r="Q7" s="3" t="s">
        <v>57</v>
      </c>
      <c r="R7" s="3">
        <v>2.0</v>
      </c>
      <c r="S7" s="3">
        <v>1.0</v>
      </c>
      <c r="T7" s="3">
        <v>2.0</v>
      </c>
      <c r="U7" s="3">
        <v>0.0</v>
      </c>
      <c r="V7" s="3">
        <v>2.0</v>
      </c>
      <c r="W7" s="3">
        <v>0.0</v>
      </c>
      <c r="X7" s="3">
        <v>0.0</v>
      </c>
      <c r="Y7" s="3">
        <v>2.0</v>
      </c>
      <c r="Z7" s="3">
        <v>3.0</v>
      </c>
      <c r="AA7" s="3">
        <v>2.0</v>
      </c>
      <c r="AB7" s="3">
        <v>1.0</v>
      </c>
      <c r="AC7" s="3">
        <v>0.0</v>
      </c>
      <c r="AD7" s="3">
        <v>1.0</v>
      </c>
      <c r="AE7" s="3">
        <v>0.0</v>
      </c>
      <c r="AF7" s="3">
        <v>1.0</v>
      </c>
      <c r="AG7" s="3">
        <v>2.0</v>
      </c>
      <c r="AH7" s="3">
        <v>0.0</v>
      </c>
      <c r="AI7" s="3">
        <v>0.0</v>
      </c>
      <c r="AJ7" s="3">
        <v>1.0</v>
      </c>
      <c r="AK7" s="3">
        <v>2.0</v>
      </c>
      <c r="AL7" s="3" t="s">
        <v>57</v>
      </c>
      <c r="AM7" s="3">
        <v>0.0</v>
      </c>
      <c r="AN7" s="3">
        <v>1.0</v>
      </c>
      <c r="AO7" s="3">
        <v>2.0</v>
      </c>
      <c r="AP7" s="3">
        <v>1.0</v>
      </c>
      <c r="AQ7" s="3">
        <v>1.0</v>
      </c>
      <c r="AR7" s="3">
        <v>0.0</v>
      </c>
      <c r="AS7" s="3">
        <v>3.0</v>
      </c>
      <c r="AT7" s="3">
        <v>0.0</v>
      </c>
      <c r="AU7" s="3">
        <v>0.0</v>
      </c>
      <c r="AV7" s="3">
        <v>1.0</v>
      </c>
      <c r="AW7" s="3">
        <v>2.0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1.0</v>
      </c>
      <c r="BD7" s="3">
        <v>0.0</v>
      </c>
      <c r="BE7" s="3">
        <v>0.0</v>
      </c>
      <c r="BF7" s="3">
        <v>0.0</v>
      </c>
    </row>
    <row r="8">
      <c r="A8" s="2">
        <v>44316.94313472223</v>
      </c>
      <c r="B8" s="3" t="s">
        <v>57</v>
      </c>
      <c r="C8" s="3">
        <v>2.0</v>
      </c>
      <c r="D8" s="3">
        <v>0.0</v>
      </c>
      <c r="E8" s="3">
        <v>1.0</v>
      </c>
      <c r="F8" s="3">
        <v>1.0</v>
      </c>
      <c r="G8" s="3">
        <v>1.0</v>
      </c>
      <c r="H8" s="3">
        <v>0.0</v>
      </c>
      <c r="I8" s="3">
        <v>3.0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1.0</v>
      </c>
      <c r="P8" s="3">
        <v>0.0</v>
      </c>
      <c r="Q8" s="3" t="s">
        <v>57</v>
      </c>
      <c r="R8" s="3">
        <v>1.0</v>
      </c>
      <c r="S8" s="3">
        <v>1.0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2.0</v>
      </c>
      <c r="AA8" s="3">
        <v>1.0</v>
      </c>
      <c r="AB8" s="3">
        <v>0.0</v>
      </c>
      <c r="AC8" s="3">
        <v>0.0</v>
      </c>
      <c r="AD8" s="3">
        <v>1.0</v>
      </c>
      <c r="AE8" s="3">
        <v>2.0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 t="s">
        <v>57</v>
      </c>
      <c r="AM8" s="3">
        <v>0.0</v>
      </c>
      <c r="AN8" s="3">
        <v>0.0</v>
      </c>
      <c r="AO8" s="3">
        <v>1.0</v>
      </c>
      <c r="AP8" s="3">
        <v>0.0</v>
      </c>
      <c r="AQ8" s="3">
        <v>2.0</v>
      </c>
      <c r="AR8" s="3">
        <v>0.0</v>
      </c>
      <c r="AS8" s="3">
        <v>3.0</v>
      </c>
      <c r="AT8" s="3">
        <v>0.0</v>
      </c>
      <c r="AU8" s="3">
        <v>0.0</v>
      </c>
      <c r="AV8" s="3">
        <v>2.0</v>
      </c>
      <c r="AW8" s="3">
        <v>1.0</v>
      </c>
      <c r="AX8" s="3">
        <v>0.0</v>
      </c>
      <c r="AY8" s="3">
        <v>0.0</v>
      </c>
      <c r="AZ8" s="3">
        <v>0.0</v>
      </c>
      <c r="BA8" s="3">
        <v>0.0</v>
      </c>
      <c r="BB8" s="3">
        <v>1.0</v>
      </c>
      <c r="BC8" s="3">
        <v>0.0</v>
      </c>
      <c r="BD8" s="3">
        <v>0.0</v>
      </c>
      <c r="BE8" s="3">
        <v>0.0</v>
      </c>
      <c r="BF8" s="3">
        <v>0.0</v>
      </c>
    </row>
    <row r="9">
      <c r="A9" s="2">
        <v>44317.50024333333</v>
      </c>
      <c r="B9" s="3" t="s">
        <v>57</v>
      </c>
      <c r="C9" s="3">
        <v>2.0</v>
      </c>
      <c r="D9" s="3">
        <v>1.0</v>
      </c>
      <c r="E9" s="3">
        <v>2.0</v>
      </c>
      <c r="F9" s="3">
        <v>1.0</v>
      </c>
      <c r="G9" s="3">
        <v>1.0</v>
      </c>
      <c r="H9" s="3">
        <v>1.0</v>
      </c>
      <c r="I9" s="3">
        <v>3.0</v>
      </c>
      <c r="J9" s="3">
        <v>0.0</v>
      </c>
      <c r="K9" s="3">
        <v>1.0</v>
      </c>
      <c r="L9" s="3">
        <v>0.0</v>
      </c>
      <c r="M9" s="3">
        <v>1.0</v>
      </c>
      <c r="N9" s="3">
        <v>0.0</v>
      </c>
      <c r="O9" s="3">
        <v>1.0</v>
      </c>
      <c r="P9" s="3">
        <v>0.0</v>
      </c>
      <c r="Q9" s="3" t="s">
        <v>57</v>
      </c>
      <c r="R9" s="3">
        <v>3.0</v>
      </c>
      <c r="S9" s="3">
        <v>3.0</v>
      </c>
      <c r="T9" s="3">
        <v>2.0</v>
      </c>
      <c r="U9" s="3">
        <v>2.0</v>
      </c>
      <c r="V9" s="3">
        <v>1.0</v>
      </c>
      <c r="W9" s="3">
        <v>2.0</v>
      </c>
      <c r="X9" s="3">
        <v>0.0</v>
      </c>
      <c r="Y9" s="3">
        <v>1.0</v>
      </c>
      <c r="Z9" s="3">
        <v>3.0</v>
      </c>
      <c r="AA9" s="3">
        <v>2.0</v>
      </c>
      <c r="AB9" s="3">
        <v>1.0</v>
      </c>
      <c r="AC9" s="3">
        <v>2.0</v>
      </c>
      <c r="AD9" s="3">
        <v>3.0</v>
      </c>
      <c r="AE9" s="3">
        <v>1.0</v>
      </c>
      <c r="AF9" s="3">
        <v>2.0</v>
      </c>
      <c r="AG9" s="3">
        <v>2.0</v>
      </c>
      <c r="AH9" s="3">
        <v>1.0</v>
      </c>
      <c r="AI9" s="3">
        <v>2.0</v>
      </c>
      <c r="AJ9" s="3">
        <v>1.0</v>
      </c>
      <c r="AK9" s="3">
        <v>2.0</v>
      </c>
      <c r="AL9" s="3" t="s">
        <v>57</v>
      </c>
      <c r="AM9" s="3">
        <v>0.0</v>
      </c>
      <c r="AN9" s="3">
        <v>2.0</v>
      </c>
      <c r="AO9" s="3">
        <v>1.0</v>
      </c>
      <c r="AP9" s="3">
        <v>1.0</v>
      </c>
      <c r="AQ9" s="3">
        <v>3.0</v>
      </c>
      <c r="AR9" s="3">
        <v>0.0</v>
      </c>
      <c r="AS9" s="3">
        <v>3.0</v>
      </c>
      <c r="AT9" s="3">
        <v>0.0</v>
      </c>
      <c r="AU9" s="3">
        <v>0.0</v>
      </c>
      <c r="AV9" s="3">
        <v>3.0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1.0</v>
      </c>
      <c r="BC9" s="3">
        <v>2.0</v>
      </c>
      <c r="BD9" s="3">
        <v>1.0</v>
      </c>
      <c r="BE9" s="3">
        <v>1.0</v>
      </c>
      <c r="BF9" s="3">
        <v>1.0</v>
      </c>
    </row>
    <row r="10">
      <c r="A10" s="2">
        <v>44317.50865395833</v>
      </c>
      <c r="B10" s="3" t="s">
        <v>57</v>
      </c>
      <c r="C10" s="3">
        <v>3.0</v>
      </c>
      <c r="D10" s="3">
        <v>3.0</v>
      </c>
      <c r="E10" s="3">
        <v>2.0</v>
      </c>
      <c r="F10" s="3">
        <v>2.0</v>
      </c>
      <c r="G10" s="3">
        <v>2.0</v>
      </c>
      <c r="H10" s="3">
        <v>2.0</v>
      </c>
      <c r="I10" s="3">
        <v>3.0</v>
      </c>
      <c r="J10" s="3">
        <v>0.0</v>
      </c>
      <c r="K10" s="3">
        <v>1.0</v>
      </c>
      <c r="L10" s="3">
        <v>0.0</v>
      </c>
      <c r="M10" s="3">
        <v>1.0</v>
      </c>
      <c r="N10" s="3">
        <v>2.0</v>
      </c>
      <c r="O10" s="3">
        <v>3.0</v>
      </c>
      <c r="P10" s="3">
        <v>1.0</v>
      </c>
      <c r="Q10" s="3" t="s">
        <v>57</v>
      </c>
      <c r="R10" s="3">
        <v>3.0</v>
      </c>
      <c r="S10" s="3">
        <v>3.0</v>
      </c>
      <c r="T10" s="3">
        <v>3.0</v>
      </c>
      <c r="U10" s="3">
        <v>3.0</v>
      </c>
      <c r="V10" s="3">
        <v>3.0</v>
      </c>
      <c r="W10" s="3">
        <v>2.0</v>
      </c>
      <c r="X10" s="3">
        <v>0.0</v>
      </c>
      <c r="Y10" s="3">
        <v>2.0</v>
      </c>
      <c r="Z10" s="3">
        <v>3.0</v>
      </c>
      <c r="AA10" s="3">
        <v>3.0</v>
      </c>
      <c r="AB10" s="3">
        <v>1.0</v>
      </c>
      <c r="AC10" s="3">
        <v>1.0</v>
      </c>
      <c r="AD10" s="3">
        <v>1.0</v>
      </c>
      <c r="AE10" s="3">
        <v>0.0</v>
      </c>
      <c r="AF10" s="3">
        <v>3.0</v>
      </c>
      <c r="AG10" s="3">
        <v>3.0</v>
      </c>
      <c r="AH10" s="3">
        <v>3.0</v>
      </c>
      <c r="AI10" s="3">
        <v>3.0</v>
      </c>
      <c r="AJ10" s="3">
        <v>3.0</v>
      </c>
      <c r="AK10" s="3">
        <v>3.0</v>
      </c>
      <c r="AL10" s="3" t="s">
        <v>57</v>
      </c>
      <c r="AM10" s="3">
        <v>0.0</v>
      </c>
      <c r="AN10" s="3">
        <v>3.0</v>
      </c>
      <c r="AO10" s="3">
        <v>1.0</v>
      </c>
      <c r="AP10" s="3">
        <v>1.0</v>
      </c>
      <c r="AQ10" s="3">
        <v>3.0</v>
      </c>
      <c r="AR10" s="3">
        <v>0.0</v>
      </c>
      <c r="AS10" s="3">
        <v>3.0</v>
      </c>
      <c r="AT10" s="3">
        <v>0.0</v>
      </c>
      <c r="AU10" s="3">
        <v>0.0</v>
      </c>
      <c r="AV10" s="3">
        <v>3.0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3.0</v>
      </c>
      <c r="BC10" s="3">
        <v>0.0</v>
      </c>
      <c r="BD10" s="3">
        <v>0.0</v>
      </c>
      <c r="BE10" s="3">
        <v>0.0</v>
      </c>
      <c r="BF10" s="3">
        <v>0.0</v>
      </c>
    </row>
    <row r="11">
      <c r="A11" s="2">
        <v>44317.558883460646</v>
      </c>
      <c r="B11" s="3" t="s">
        <v>57</v>
      </c>
      <c r="C11" s="3">
        <v>3.0</v>
      </c>
      <c r="D11" s="3">
        <v>2.0</v>
      </c>
      <c r="E11" s="3">
        <v>1.0</v>
      </c>
      <c r="F11" s="3">
        <v>1.0</v>
      </c>
      <c r="G11" s="3">
        <v>1.0</v>
      </c>
      <c r="H11" s="3">
        <v>2.0</v>
      </c>
      <c r="I11" s="3">
        <v>3.0</v>
      </c>
      <c r="J11" s="3">
        <v>2.0</v>
      </c>
      <c r="K11" s="3">
        <v>0.0</v>
      </c>
      <c r="L11" s="3">
        <v>0.0</v>
      </c>
      <c r="M11" s="3">
        <v>1.0</v>
      </c>
      <c r="N11" s="3">
        <v>3.0</v>
      </c>
      <c r="O11" s="3">
        <v>3.0</v>
      </c>
      <c r="P11" s="3">
        <v>0.0</v>
      </c>
      <c r="Q11" s="3" t="s">
        <v>57</v>
      </c>
      <c r="R11" s="3">
        <v>1.0</v>
      </c>
      <c r="S11" s="3">
        <v>1.0</v>
      </c>
      <c r="T11" s="3">
        <v>3.0</v>
      </c>
      <c r="U11" s="3">
        <v>3.0</v>
      </c>
      <c r="V11" s="3">
        <v>3.0</v>
      </c>
      <c r="W11" s="3">
        <v>3.0</v>
      </c>
      <c r="X11" s="3">
        <v>2.0</v>
      </c>
      <c r="Y11" s="3">
        <v>2.0</v>
      </c>
      <c r="Z11" s="3">
        <v>3.0</v>
      </c>
      <c r="AA11" s="3">
        <v>2.0</v>
      </c>
      <c r="AB11" s="3">
        <v>3.0</v>
      </c>
      <c r="AC11" s="3">
        <v>0.0</v>
      </c>
      <c r="AD11" s="3">
        <v>0.0</v>
      </c>
      <c r="AE11" s="3">
        <v>0.0</v>
      </c>
      <c r="AF11" s="3">
        <v>3.0</v>
      </c>
      <c r="AG11" s="3">
        <v>3.0</v>
      </c>
      <c r="AH11" s="3">
        <v>3.0</v>
      </c>
      <c r="AI11" s="3">
        <v>1.0</v>
      </c>
      <c r="AJ11" s="3">
        <v>2.0</v>
      </c>
      <c r="AK11" s="3">
        <v>1.0</v>
      </c>
      <c r="AL11" s="3" t="s">
        <v>57</v>
      </c>
      <c r="AM11" s="3">
        <v>3.0</v>
      </c>
      <c r="AN11" s="3">
        <v>2.0</v>
      </c>
      <c r="AO11" s="3">
        <v>3.0</v>
      </c>
      <c r="AP11" s="3">
        <v>3.0</v>
      </c>
      <c r="AQ11" s="3">
        <v>0.0</v>
      </c>
      <c r="AR11" s="3">
        <v>2.0</v>
      </c>
      <c r="AS11" s="3">
        <v>3.0</v>
      </c>
      <c r="AT11" s="3">
        <v>0.0</v>
      </c>
      <c r="AU11" s="3">
        <v>0.0</v>
      </c>
      <c r="AV11" s="3">
        <v>0.0</v>
      </c>
      <c r="AW11" s="3">
        <v>1.0</v>
      </c>
      <c r="AX11" s="3">
        <v>1.0</v>
      </c>
      <c r="AY11" s="3">
        <v>0.0</v>
      </c>
      <c r="AZ11" s="3">
        <v>1.0</v>
      </c>
      <c r="BA11" s="3">
        <v>1.0</v>
      </c>
      <c r="BB11" s="3">
        <v>2.0</v>
      </c>
      <c r="BC11" s="3">
        <v>2.0</v>
      </c>
      <c r="BD11" s="3">
        <v>1.0</v>
      </c>
      <c r="BE11" s="3">
        <v>1.0</v>
      </c>
      <c r="BF11" s="3">
        <v>2.0</v>
      </c>
    </row>
    <row r="12">
      <c r="A12" s="2">
        <v>44318.410006157406</v>
      </c>
      <c r="B12" s="3" t="s">
        <v>57</v>
      </c>
      <c r="C12" s="3">
        <v>3.0</v>
      </c>
      <c r="D12" s="3">
        <v>2.0</v>
      </c>
      <c r="E12" s="3">
        <v>0.0</v>
      </c>
      <c r="F12" s="3">
        <v>0.0</v>
      </c>
      <c r="G12" s="3">
        <v>0.0</v>
      </c>
      <c r="H12" s="3">
        <v>2.0</v>
      </c>
      <c r="I12" s="3">
        <v>3.0</v>
      </c>
      <c r="J12" s="3">
        <v>0.0</v>
      </c>
      <c r="K12" s="3">
        <v>2.0</v>
      </c>
      <c r="L12" s="3">
        <v>0.0</v>
      </c>
      <c r="M12" s="3">
        <v>1.0</v>
      </c>
      <c r="N12" s="3">
        <v>1.0</v>
      </c>
      <c r="O12" s="3">
        <v>2.0</v>
      </c>
      <c r="P12" s="3">
        <v>1.0</v>
      </c>
      <c r="Q12" s="3" t="s">
        <v>57</v>
      </c>
      <c r="R12" s="3">
        <v>3.0</v>
      </c>
      <c r="S12" s="3">
        <v>2.0</v>
      </c>
      <c r="T12" s="3">
        <v>0.0</v>
      </c>
      <c r="U12" s="3">
        <v>0.0</v>
      </c>
      <c r="V12" s="3">
        <v>1.0</v>
      </c>
      <c r="W12" s="3">
        <v>1.0</v>
      </c>
      <c r="X12" s="3">
        <v>0.0</v>
      </c>
      <c r="Y12" s="3">
        <v>0.0</v>
      </c>
      <c r="Z12" s="3">
        <v>1.0</v>
      </c>
      <c r="AA12" s="3">
        <v>0.0</v>
      </c>
      <c r="AB12" s="3">
        <v>1.0</v>
      </c>
      <c r="AC12" s="3">
        <v>1.0</v>
      </c>
      <c r="AD12" s="3">
        <v>1.0</v>
      </c>
      <c r="AE12" s="3">
        <v>0.0</v>
      </c>
      <c r="AF12" s="3">
        <v>1.0</v>
      </c>
      <c r="AG12" s="3">
        <v>0.0</v>
      </c>
      <c r="AH12" s="3">
        <v>1.0</v>
      </c>
      <c r="AI12" s="3">
        <v>1.0</v>
      </c>
      <c r="AJ12" s="3">
        <v>0.0</v>
      </c>
      <c r="AK12" s="3">
        <v>2.0</v>
      </c>
      <c r="AL12" s="3" t="s">
        <v>57</v>
      </c>
      <c r="AM12" s="3">
        <v>0.0</v>
      </c>
      <c r="AN12" s="3">
        <v>0.0</v>
      </c>
      <c r="AO12" s="3">
        <v>0.0</v>
      </c>
      <c r="AP12" s="3">
        <v>1.0</v>
      </c>
      <c r="AQ12" s="3">
        <v>1.0</v>
      </c>
      <c r="AR12" s="3">
        <v>0.0</v>
      </c>
      <c r="AS12" s="3">
        <v>3.0</v>
      </c>
      <c r="AT12" s="3">
        <v>0.0</v>
      </c>
      <c r="AU12" s="3">
        <v>0.0</v>
      </c>
      <c r="AV12" s="3">
        <v>3.0</v>
      </c>
      <c r="AW12" s="3">
        <v>3.0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</row>
    <row r="13">
      <c r="A13" s="2">
        <v>44318.461091018515</v>
      </c>
      <c r="B13" s="3" t="s">
        <v>57</v>
      </c>
      <c r="C13" s="3">
        <v>3.0</v>
      </c>
      <c r="D13" s="3">
        <v>1.0</v>
      </c>
      <c r="E13" s="3">
        <v>1.0</v>
      </c>
      <c r="F13" s="3">
        <v>1.0</v>
      </c>
      <c r="G13" s="3">
        <v>1.0</v>
      </c>
      <c r="H13" s="3">
        <v>0.0</v>
      </c>
      <c r="I13" s="3">
        <v>3.0</v>
      </c>
      <c r="J13" s="3">
        <v>0.0</v>
      </c>
      <c r="K13" s="3">
        <v>1.0</v>
      </c>
      <c r="L13" s="3">
        <v>0.0</v>
      </c>
      <c r="M13" s="3">
        <v>1.0</v>
      </c>
      <c r="N13" s="3">
        <v>1.0</v>
      </c>
      <c r="O13" s="3">
        <v>3.0</v>
      </c>
      <c r="P13" s="3">
        <v>1.0</v>
      </c>
      <c r="Q13" s="3" t="s">
        <v>57</v>
      </c>
      <c r="R13" s="3">
        <v>3.0</v>
      </c>
      <c r="S13" s="3">
        <v>2.0</v>
      </c>
      <c r="T13" s="3">
        <v>0.0</v>
      </c>
      <c r="U13" s="3">
        <v>1.0</v>
      </c>
      <c r="V13" s="3">
        <v>3.0</v>
      </c>
      <c r="W13" s="3">
        <v>2.0</v>
      </c>
      <c r="X13" s="3">
        <v>0.0</v>
      </c>
      <c r="Y13" s="3">
        <v>0.0</v>
      </c>
      <c r="Z13" s="3">
        <v>1.0</v>
      </c>
      <c r="AA13" s="3">
        <v>0.0</v>
      </c>
      <c r="AB13" s="3">
        <v>0.0</v>
      </c>
      <c r="AC13" s="3">
        <v>1.0</v>
      </c>
      <c r="AD13" s="3">
        <v>1.0</v>
      </c>
      <c r="AE13" s="3">
        <v>2.0</v>
      </c>
      <c r="AF13" s="3">
        <v>1.0</v>
      </c>
      <c r="AG13" s="3">
        <v>3.0</v>
      </c>
      <c r="AH13" s="3">
        <v>1.0</v>
      </c>
      <c r="AI13" s="3">
        <v>3.0</v>
      </c>
      <c r="AJ13" s="3">
        <v>2.0</v>
      </c>
      <c r="AK13" s="3">
        <v>3.0</v>
      </c>
      <c r="AL13" s="3" t="s">
        <v>57</v>
      </c>
      <c r="AM13" s="3">
        <v>1.0</v>
      </c>
      <c r="AN13" s="3">
        <v>3.0</v>
      </c>
      <c r="AO13" s="3">
        <v>3.0</v>
      </c>
      <c r="AP13" s="3">
        <v>3.0</v>
      </c>
      <c r="AQ13" s="3">
        <v>3.0</v>
      </c>
      <c r="AR13" s="3">
        <v>1.0</v>
      </c>
      <c r="AS13" s="3">
        <v>3.0</v>
      </c>
      <c r="AT13" s="3">
        <v>1.0</v>
      </c>
      <c r="AU13" s="3">
        <v>1.0</v>
      </c>
      <c r="AV13" s="3">
        <v>3.0</v>
      </c>
      <c r="AW13" s="3">
        <v>0.0</v>
      </c>
      <c r="AX13" s="3">
        <v>0.0</v>
      </c>
      <c r="AY13" s="3">
        <v>1.0</v>
      </c>
      <c r="AZ13" s="3">
        <v>1.0</v>
      </c>
      <c r="BA13" s="3">
        <v>0.0</v>
      </c>
      <c r="BB13" s="3">
        <v>3.0</v>
      </c>
      <c r="BC13" s="3">
        <v>2.0</v>
      </c>
      <c r="BD13" s="3">
        <v>2.0</v>
      </c>
      <c r="BE13" s="3">
        <v>3.0</v>
      </c>
      <c r="BF13" s="3">
        <v>0.0</v>
      </c>
    </row>
    <row r="14">
      <c r="A14" s="2">
        <v>44318.90243545139</v>
      </c>
      <c r="B14" s="3" t="s">
        <v>57</v>
      </c>
      <c r="C14" s="3">
        <v>3.0</v>
      </c>
      <c r="D14" s="3">
        <v>3.0</v>
      </c>
      <c r="E14" s="3">
        <v>2.0</v>
      </c>
      <c r="F14" s="3">
        <v>2.0</v>
      </c>
      <c r="G14" s="3">
        <v>2.0</v>
      </c>
      <c r="H14" s="3">
        <v>1.0</v>
      </c>
      <c r="I14" s="3">
        <v>3.0</v>
      </c>
      <c r="J14" s="3">
        <v>3.0</v>
      </c>
      <c r="K14" s="3">
        <v>3.0</v>
      </c>
      <c r="L14" s="3">
        <v>1.0</v>
      </c>
      <c r="M14" s="3">
        <v>3.0</v>
      </c>
      <c r="N14" s="3">
        <v>2.0</v>
      </c>
      <c r="O14" s="3">
        <v>3.0</v>
      </c>
      <c r="P14" s="3">
        <v>3.0</v>
      </c>
      <c r="Q14" s="3" t="s">
        <v>57</v>
      </c>
      <c r="R14" s="3">
        <v>2.0</v>
      </c>
      <c r="S14" s="3">
        <v>2.0</v>
      </c>
      <c r="T14" s="3">
        <v>2.0</v>
      </c>
      <c r="U14" s="3">
        <v>2.0</v>
      </c>
      <c r="V14" s="3">
        <v>1.0</v>
      </c>
      <c r="W14" s="3">
        <v>1.0</v>
      </c>
      <c r="X14" s="3">
        <v>1.0</v>
      </c>
      <c r="Y14" s="3">
        <v>3.0</v>
      </c>
      <c r="Z14" s="3">
        <v>3.0</v>
      </c>
      <c r="AA14" s="3">
        <v>2.0</v>
      </c>
      <c r="AB14" s="3">
        <v>0.0</v>
      </c>
      <c r="AC14" s="3">
        <v>1.0</v>
      </c>
      <c r="AD14" s="3">
        <v>2.0</v>
      </c>
      <c r="AE14" s="3">
        <v>2.0</v>
      </c>
      <c r="AF14" s="3">
        <v>2.0</v>
      </c>
      <c r="AG14" s="3">
        <v>2.0</v>
      </c>
      <c r="AH14" s="3">
        <v>2.0</v>
      </c>
      <c r="AI14" s="3">
        <v>1.0</v>
      </c>
      <c r="AJ14" s="3">
        <v>3.0</v>
      </c>
      <c r="AK14" s="3">
        <v>3.0</v>
      </c>
      <c r="AL14" s="3" t="s">
        <v>57</v>
      </c>
      <c r="AM14" s="3">
        <v>2.0</v>
      </c>
      <c r="AN14" s="3">
        <v>1.0</v>
      </c>
      <c r="AO14" s="3">
        <v>1.0</v>
      </c>
      <c r="AP14" s="3">
        <v>2.0</v>
      </c>
      <c r="AQ14" s="3">
        <v>2.0</v>
      </c>
      <c r="AR14" s="3">
        <v>1.0</v>
      </c>
      <c r="AS14" s="3">
        <v>3.0</v>
      </c>
      <c r="AT14" s="3">
        <v>2.0</v>
      </c>
      <c r="AU14" s="3">
        <v>1.0</v>
      </c>
      <c r="AV14" s="3">
        <v>3.0</v>
      </c>
      <c r="AW14" s="3">
        <v>2.0</v>
      </c>
      <c r="AX14" s="3">
        <v>2.0</v>
      </c>
      <c r="AY14" s="3">
        <v>2.0</v>
      </c>
      <c r="AZ14" s="3">
        <v>1.0</v>
      </c>
      <c r="BA14" s="3">
        <v>1.0</v>
      </c>
      <c r="BB14" s="3">
        <v>1.0</v>
      </c>
      <c r="BC14" s="3">
        <v>1.0</v>
      </c>
      <c r="BD14" s="3">
        <v>1.0</v>
      </c>
      <c r="BE14" s="3">
        <v>2.0</v>
      </c>
      <c r="BF14" s="3">
        <v>2.0</v>
      </c>
    </row>
    <row r="15">
      <c r="A15" s="2">
        <v>44318.948631273146</v>
      </c>
      <c r="B15" s="3" t="s">
        <v>57</v>
      </c>
      <c r="C15" s="3">
        <v>2.0</v>
      </c>
      <c r="D15" s="3">
        <v>1.0</v>
      </c>
      <c r="E15" s="3">
        <v>0.0</v>
      </c>
      <c r="F15" s="3">
        <v>0.0</v>
      </c>
      <c r="G15" s="3">
        <v>0.0</v>
      </c>
      <c r="H15" s="3">
        <v>1.0</v>
      </c>
      <c r="I15" s="3">
        <v>3.0</v>
      </c>
      <c r="J15" s="3">
        <v>0.0</v>
      </c>
      <c r="K15" s="3">
        <v>2.0</v>
      </c>
      <c r="L15" s="3">
        <v>0.0</v>
      </c>
      <c r="M15" s="3">
        <v>2.0</v>
      </c>
      <c r="N15" s="3">
        <v>0.0</v>
      </c>
      <c r="O15" s="3">
        <v>3.0</v>
      </c>
      <c r="P15" s="3">
        <v>3.0</v>
      </c>
      <c r="Q15" s="3" t="s">
        <v>57</v>
      </c>
      <c r="R15" s="3">
        <v>3.0</v>
      </c>
      <c r="S15" s="3">
        <v>3.0</v>
      </c>
      <c r="T15" s="3">
        <v>2.0</v>
      </c>
      <c r="U15" s="3">
        <v>0.0</v>
      </c>
      <c r="V15" s="3">
        <v>0.0</v>
      </c>
      <c r="W15" s="3">
        <v>1.0</v>
      </c>
      <c r="X15" s="3">
        <v>0.0</v>
      </c>
      <c r="Y15" s="3">
        <v>2.0</v>
      </c>
      <c r="Z15" s="3">
        <v>0.0</v>
      </c>
      <c r="AA15" s="3">
        <v>1.0</v>
      </c>
      <c r="AB15" s="3">
        <v>1.0</v>
      </c>
      <c r="AC15" s="3">
        <v>0.0</v>
      </c>
      <c r="AD15" s="3">
        <v>0.0</v>
      </c>
      <c r="AE15" s="3">
        <v>0.0</v>
      </c>
      <c r="AF15" s="3">
        <v>1.0</v>
      </c>
      <c r="AG15" s="3">
        <v>1.0</v>
      </c>
      <c r="AH15" s="3">
        <v>0.0</v>
      </c>
      <c r="AI15" s="3">
        <v>2.0</v>
      </c>
      <c r="AJ15" s="3">
        <v>2.0</v>
      </c>
      <c r="AK15" s="3">
        <v>1.0</v>
      </c>
      <c r="AL15" s="3" t="s">
        <v>57</v>
      </c>
      <c r="AM15" s="3">
        <v>0.0</v>
      </c>
      <c r="AN15" s="3">
        <v>3.0</v>
      </c>
      <c r="AO15" s="3">
        <v>3.0</v>
      </c>
      <c r="AP15" s="3">
        <v>3.0</v>
      </c>
      <c r="AQ15" s="3">
        <v>2.0</v>
      </c>
      <c r="AR15" s="3">
        <v>0.0</v>
      </c>
      <c r="AS15" s="3">
        <v>3.0</v>
      </c>
      <c r="AT15" s="3">
        <v>0.0</v>
      </c>
      <c r="AU15" s="3">
        <v>0.0</v>
      </c>
      <c r="AV15" s="3">
        <v>3.0</v>
      </c>
      <c r="AW15" s="3">
        <v>0.0</v>
      </c>
      <c r="AX15" s="3">
        <v>0.0</v>
      </c>
      <c r="AY15" s="3">
        <v>0.0</v>
      </c>
      <c r="AZ15" s="3">
        <v>0.0</v>
      </c>
      <c r="BA15" s="3">
        <v>0.0</v>
      </c>
      <c r="BB15" s="3">
        <v>1.0</v>
      </c>
      <c r="BC15" s="3">
        <v>0.0</v>
      </c>
      <c r="BD15" s="3">
        <v>0.0</v>
      </c>
      <c r="BE15" s="3">
        <v>0.0</v>
      </c>
      <c r="BF15" s="3">
        <v>0.0</v>
      </c>
    </row>
    <row r="16">
      <c r="A16" s="2">
        <v>44318.98133003472</v>
      </c>
      <c r="B16" s="3" t="s">
        <v>57</v>
      </c>
      <c r="C16" s="3">
        <v>3.0</v>
      </c>
      <c r="D16" s="3">
        <v>2.0</v>
      </c>
      <c r="E16" s="3">
        <v>1.0</v>
      </c>
      <c r="F16" s="3">
        <v>1.0</v>
      </c>
      <c r="G16" s="3">
        <v>1.0</v>
      </c>
      <c r="H16" s="3">
        <v>0.0</v>
      </c>
      <c r="I16" s="3">
        <v>3.0</v>
      </c>
      <c r="J16" s="3">
        <v>0.0</v>
      </c>
      <c r="K16" s="3">
        <v>1.0</v>
      </c>
      <c r="L16" s="3">
        <v>0.0</v>
      </c>
      <c r="M16" s="3">
        <v>1.0</v>
      </c>
      <c r="N16" s="3">
        <v>0.0</v>
      </c>
      <c r="O16" s="3">
        <v>3.0</v>
      </c>
      <c r="P16" s="3">
        <v>1.0</v>
      </c>
      <c r="Q16" s="3" t="s">
        <v>57</v>
      </c>
      <c r="R16" s="3">
        <v>3.0</v>
      </c>
      <c r="S16" s="3">
        <v>3.0</v>
      </c>
      <c r="T16" s="3">
        <v>1.0</v>
      </c>
      <c r="U16" s="3">
        <v>0.0</v>
      </c>
      <c r="V16" s="3">
        <v>1.0</v>
      </c>
      <c r="W16" s="3">
        <v>0.0</v>
      </c>
      <c r="X16" s="3">
        <v>0.0</v>
      </c>
      <c r="Y16" s="3">
        <v>1.0</v>
      </c>
      <c r="Z16" s="3">
        <v>2.0</v>
      </c>
      <c r="AA16" s="3">
        <v>1.0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1.0</v>
      </c>
      <c r="AJ16" s="3">
        <v>1.0</v>
      </c>
      <c r="AK16" s="3">
        <v>1.0</v>
      </c>
      <c r="AL16" s="3" t="s">
        <v>57</v>
      </c>
      <c r="AM16" s="3">
        <v>1.0</v>
      </c>
      <c r="AN16" s="3">
        <v>3.0</v>
      </c>
      <c r="AO16" s="3">
        <v>0.0</v>
      </c>
      <c r="AP16" s="3">
        <v>0.0</v>
      </c>
      <c r="AQ16" s="3">
        <v>1.0</v>
      </c>
      <c r="AR16" s="3">
        <v>0.0</v>
      </c>
      <c r="AS16" s="3">
        <v>3.0</v>
      </c>
      <c r="AT16" s="3">
        <v>0.0</v>
      </c>
      <c r="AU16" s="3">
        <v>0.0</v>
      </c>
      <c r="AV16" s="3">
        <v>3.0</v>
      </c>
      <c r="AW16" s="3">
        <v>1.0</v>
      </c>
      <c r="AX16" s="3">
        <v>0.0</v>
      </c>
      <c r="AY16" s="3">
        <v>0.0</v>
      </c>
      <c r="AZ16" s="3">
        <v>0.0</v>
      </c>
      <c r="BA16" s="3">
        <v>0.0</v>
      </c>
      <c r="BB16" s="3">
        <v>0.0</v>
      </c>
      <c r="BC16" s="3">
        <v>0.0</v>
      </c>
      <c r="BD16" s="3">
        <v>0.0</v>
      </c>
      <c r="BE16" s="3">
        <v>0.0</v>
      </c>
      <c r="BF16" s="3">
        <v>0.0</v>
      </c>
    </row>
    <row r="17">
      <c r="A17" s="2">
        <v>44319.439553993056</v>
      </c>
      <c r="B17" s="3" t="s">
        <v>57</v>
      </c>
      <c r="C17" s="3">
        <v>3.0</v>
      </c>
      <c r="D17" s="3">
        <v>3.0</v>
      </c>
      <c r="E17" s="3">
        <v>1.0</v>
      </c>
      <c r="F17" s="3">
        <v>1.0</v>
      </c>
      <c r="G17" s="3">
        <v>1.0</v>
      </c>
      <c r="H17" s="3">
        <v>0.0</v>
      </c>
      <c r="I17" s="3">
        <v>3.0</v>
      </c>
      <c r="J17" s="3">
        <v>1.0</v>
      </c>
      <c r="K17" s="3">
        <v>2.0</v>
      </c>
      <c r="L17" s="3">
        <v>0.0</v>
      </c>
      <c r="M17" s="3">
        <v>2.0</v>
      </c>
      <c r="N17" s="3">
        <v>1.0</v>
      </c>
      <c r="O17" s="3">
        <v>3.0</v>
      </c>
      <c r="P17" s="3">
        <v>2.0</v>
      </c>
      <c r="Q17" s="3" t="s">
        <v>57</v>
      </c>
      <c r="R17" s="3">
        <v>2.0</v>
      </c>
      <c r="S17" s="3">
        <v>3.0</v>
      </c>
      <c r="T17" s="3">
        <v>1.0</v>
      </c>
      <c r="U17" s="3">
        <v>1.0</v>
      </c>
      <c r="V17" s="3">
        <v>1.0</v>
      </c>
      <c r="W17" s="3">
        <v>2.0</v>
      </c>
      <c r="X17" s="3">
        <v>0.0</v>
      </c>
      <c r="Y17" s="3">
        <v>1.0</v>
      </c>
      <c r="Z17" s="3">
        <v>2.0</v>
      </c>
      <c r="AA17" s="3">
        <v>1.0</v>
      </c>
      <c r="AB17" s="3">
        <v>0.0</v>
      </c>
      <c r="AC17" s="3">
        <v>1.0</v>
      </c>
      <c r="AD17" s="3">
        <v>1.0</v>
      </c>
      <c r="AE17" s="3">
        <v>3.0</v>
      </c>
      <c r="AF17" s="3">
        <v>1.0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 t="s">
        <v>57</v>
      </c>
      <c r="AM17" s="3">
        <v>0.0</v>
      </c>
      <c r="AN17" s="3">
        <v>3.0</v>
      </c>
      <c r="AO17" s="3">
        <v>1.0</v>
      </c>
      <c r="AP17" s="3">
        <v>1.0</v>
      </c>
      <c r="AQ17" s="3">
        <v>3.0</v>
      </c>
      <c r="AR17" s="3">
        <v>0.0</v>
      </c>
      <c r="AS17" s="3">
        <v>3.0</v>
      </c>
      <c r="AT17" s="3">
        <v>1.0</v>
      </c>
      <c r="AU17" s="3">
        <v>1.0</v>
      </c>
      <c r="AV17" s="3">
        <v>3.0</v>
      </c>
      <c r="AW17" s="3">
        <v>2.0</v>
      </c>
      <c r="AX17" s="3">
        <v>0.0</v>
      </c>
      <c r="AY17" s="3">
        <v>0.0</v>
      </c>
      <c r="AZ17" s="3">
        <v>0.0</v>
      </c>
      <c r="BA17" s="3">
        <v>0.0</v>
      </c>
      <c r="BB17" s="3">
        <v>0.0</v>
      </c>
      <c r="BC17" s="3">
        <v>1.0</v>
      </c>
      <c r="BD17" s="3">
        <v>1.0</v>
      </c>
      <c r="BE17" s="3">
        <v>1.0</v>
      </c>
      <c r="BF17" s="3">
        <v>0.0</v>
      </c>
    </row>
    <row r="18">
      <c r="A18" s="2">
        <v>44319.47345321759</v>
      </c>
      <c r="B18" s="3" t="s">
        <v>57</v>
      </c>
      <c r="C18" s="3">
        <v>2.0</v>
      </c>
      <c r="D18" s="3">
        <v>1.0</v>
      </c>
      <c r="E18" s="3">
        <v>0.0</v>
      </c>
      <c r="F18" s="3">
        <v>0.0</v>
      </c>
      <c r="G18" s="3">
        <v>0.0</v>
      </c>
      <c r="H18" s="3">
        <v>0.0</v>
      </c>
      <c r="I18" s="3">
        <v>3.0</v>
      </c>
      <c r="J18" s="3">
        <v>0.0</v>
      </c>
      <c r="K18" s="3">
        <v>1.0</v>
      </c>
      <c r="L18" s="3">
        <v>0.0</v>
      </c>
      <c r="M18" s="3">
        <v>1.0</v>
      </c>
      <c r="N18" s="3">
        <v>0.0</v>
      </c>
      <c r="O18" s="3">
        <v>3.0</v>
      </c>
      <c r="P18" s="3">
        <v>1.0</v>
      </c>
      <c r="Q18" s="3" t="s">
        <v>57</v>
      </c>
      <c r="R18" s="3">
        <v>1.0</v>
      </c>
      <c r="S18" s="3">
        <v>1.0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1.0</v>
      </c>
      <c r="AB18" s="3">
        <v>0.0</v>
      </c>
      <c r="AC18" s="3">
        <v>1.0</v>
      </c>
      <c r="AD18" s="3">
        <v>0.0</v>
      </c>
      <c r="AE18" s="3">
        <v>2.0</v>
      </c>
      <c r="AF18" s="3">
        <v>1.0</v>
      </c>
      <c r="AG18" s="3">
        <v>2.0</v>
      </c>
      <c r="AH18" s="3">
        <v>1.0</v>
      </c>
      <c r="AI18" s="3">
        <v>0.0</v>
      </c>
      <c r="AJ18" s="3">
        <v>0.0</v>
      </c>
      <c r="AK18" s="3">
        <v>1.0</v>
      </c>
      <c r="AL18" s="3" t="s">
        <v>57</v>
      </c>
      <c r="AM18" s="3">
        <v>0.0</v>
      </c>
      <c r="AN18" s="3">
        <v>3.0</v>
      </c>
      <c r="AO18" s="3">
        <v>0.0</v>
      </c>
      <c r="AP18" s="3">
        <v>0.0</v>
      </c>
      <c r="AQ18" s="3">
        <v>2.0</v>
      </c>
      <c r="AR18" s="3">
        <v>0.0</v>
      </c>
      <c r="AS18" s="3">
        <v>0.0</v>
      </c>
      <c r="AT18" s="3">
        <v>0.0</v>
      </c>
      <c r="AU18" s="3">
        <v>0.0</v>
      </c>
      <c r="AV18" s="3">
        <v>3.0</v>
      </c>
      <c r="AW18" s="3">
        <v>0.0</v>
      </c>
      <c r="AX18" s="3">
        <v>0.0</v>
      </c>
      <c r="AY18" s="3">
        <v>0.0</v>
      </c>
      <c r="AZ18" s="3">
        <v>0.0</v>
      </c>
      <c r="BA18" s="3">
        <v>0.0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</row>
    <row r="19">
      <c r="A19" s="2">
        <v>44319.47778408565</v>
      </c>
      <c r="B19" s="3" t="s">
        <v>57</v>
      </c>
      <c r="C19" s="3">
        <v>2.0</v>
      </c>
      <c r="D19" s="3">
        <v>1.0</v>
      </c>
      <c r="E19" s="3">
        <v>2.0</v>
      </c>
      <c r="F19" s="3">
        <v>2.0</v>
      </c>
      <c r="G19" s="3">
        <v>2.0</v>
      </c>
      <c r="H19" s="3">
        <v>0.0</v>
      </c>
      <c r="I19" s="3">
        <v>1.0</v>
      </c>
      <c r="J19" s="3">
        <v>0.0</v>
      </c>
      <c r="K19" s="3">
        <v>0.0</v>
      </c>
      <c r="L19" s="3">
        <v>1.0</v>
      </c>
      <c r="M19" s="3">
        <v>0.0</v>
      </c>
      <c r="N19" s="3">
        <v>3.0</v>
      </c>
      <c r="O19" s="3">
        <v>2.0</v>
      </c>
      <c r="P19" s="3">
        <v>0.0</v>
      </c>
      <c r="Q19" s="3" t="s">
        <v>57</v>
      </c>
      <c r="R19" s="3">
        <v>1.0</v>
      </c>
      <c r="S19" s="3">
        <v>1.0</v>
      </c>
      <c r="T19" s="3">
        <v>2.0</v>
      </c>
      <c r="U19" s="3">
        <v>2.0</v>
      </c>
      <c r="V19" s="3">
        <v>2.0</v>
      </c>
      <c r="W19" s="3">
        <v>0.0</v>
      </c>
      <c r="X19" s="3">
        <v>0.0</v>
      </c>
      <c r="Y19" s="3">
        <v>1.0</v>
      </c>
      <c r="Z19" s="3">
        <v>2.0</v>
      </c>
      <c r="AA19" s="3">
        <v>2.0</v>
      </c>
      <c r="AB19" s="3">
        <v>2.0</v>
      </c>
      <c r="AC19" s="3">
        <v>3.0</v>
      </c>
      <c r="AD19" s="3">
        <v>2.0</v>
      </c>
      <c r="AE19" s="3">
        <v>1.0</v>
      </c>
      <c r="AF19" s="3">
        <v>1.0</v>
      </c>
      <c r="AG19" s="3">
        <v>2.0</v>
      </c>
      <c r="AH19" s="3">
        <v>1.0</v>
      </c>
      <c r="AI19" s="3">
        <v>2.0</v>
      </c>
      <c r="AJ19" s="3">
        <v>2.0</v>
      </c>
      <c r="AK19" s="3">
        <v>1.0</v>
      </c>
      <c r="AL19" s="3" t="s">
        <v>57</v>
      </c>
      <c r="AM19" s="3">
        <v>1.0</v>
      </c>
      <c r="AN19" s="3">
        <v>2.0</v>
      </c>
      <c r="AO19" s="3">
        <v>1.0</v>
      </c>
      <c r="AP19" s="3">
        <v>2.0</v>
      </c>
      <c r="AQ19" s="3">
        <v>2.0</v>
      </c>
      <c r="AR19" s="3">
        <v>2.0</v>
      </c>
      <c r="AS19" s="3">
        <v>3.0</v>
      </c>
      <c r="AT19" s="3">
        <v>1.0</v>
      </c>
      <c r="AU19" s="3">
        <v>1.0</v>
      </c>
      <c r="AV19" s="3">
        <v>2.0</v>
      </c>
      <c r="AW19" s="3">
        <v>0.0</v>
      </c>
      <c r="AX19" s="3">
        <v>0.0</v>
      </c>
      <c r="AY19" s="3">
        <v>0.0</v>
      </c>
      <c r="AZ19" s="3">
        <v>0.0</v>
      </c>
      <c r="BA19" s="3">
        <v>0.0</v>
      </c>
      <c r="BB19" s="3">
        <v>1.0</v>
      </c>
      <c r="BC19" s="3">
        <v>2.0</v>
      </c>
      <c r="BD19" s="3">
        <v>1.0</v>
      </c>
      <c r="BE19" s="3">
        <v>1.0</v>
      </c>
      <c r="BF19" s="3">
        <v>2.0</v>
      </c>
    </row>
    <row r="20">
      <c r="A20" s="2">
        <v>44319.484136134255</v>
      </c>
      <c r="B20" s="3" t="s">
        <v>57</v>
      </c>
      <c r="C20" s="3">
        <v>1.0</v>
      </c>
      <c r="D20" s="3">
        <v>1.0</v>
      </c>
      <c r="E20" s="3">
        <v>0.0</v>
      </c>
      <c r="F20" s="3">
        <v>0.0</v>
      </c>
      <c r="G20" s="3">
        <v>0.0</v>
      </c>
      <c r="H20" s="3">
        <v>0.0</v>
      </c>
      <c r="I20" s="3">
        <v>3.0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1.0</v>
      </c>
      <c r="P20" s="3">
        <v>0.0</v>
      </c>
      <c r="Q20" s="3" t="s">
        <v>57</v>
      </c>
      <c r="R20" s="3">
        <v>1.0</v>
      </c>
      <c r="S20" s="3">
        <v>0.0</v>
      </c>
      <c r="T20" s="3">
        <v>1.0</v>
      </c>
      <c r="U20" s="3">
        <v>0.0</v>
      </c>
      <c r="V20" s="3">
        <v>0.0</v>
      </c>
      <c r="W20" s="3">
        <v>3.0</v>
      </c>
      <c r="X20" s="3">
        <v>0.0</v>
      </c>
      <c r="Y20" s="3">
        <v>2.0</v>
      </c>
      <c r="Z20" s="3">
        <v>0.0</v>
      </c>
      <c r="AA20" s="3">
        <v>2.0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1.0</v>
      </c>
      <c r="AJ20" s="3">
        <v>1.0</v>
      </c>
      <c r="AK20" s="3">
        <v>1.0</v>
      </c>
      <c r="AL20" s="3" t="s">
        <v>57</v>
      </c>
      <c r="AM20" s="3">
        <v>0.0</v>
      </c>
      <c r="AN20" s="3">
        <v>3.0</v>
      </c>
      <c r="AO20" s="3">
        <v>0.0</v>
      </c>
      <c r="AP20" s="3">
        <v>0.0</v>
      </c>
      <c r="AQ20" s="3">
        <v>3.0</v>
      </c>
      <c r="AR20" s="3">
        <v>0.0</v>
      </c>
      <c r="AS20" s="3">
        <v>3.0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0.0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0.0</v>
      </c>
    </row>
    <row r="21">
      <c r="A21" s="2">
        <v>44319.48553194445</v>
      </c>
      <c r="B21" s="3" t="s">
        <v>57</v>
      </c>
      <c r="C21" s="3">
        <v>3.0</v>
      </c>
      <c r="D21" s="3">
        <v>3.0</v>
      </c>
      <c r="E21" s="3">
        <v>2.0</v>
      </c>
      <c r="F21" s="3">
        <v>2.0</v>
      </c>
      <c r="G21" s="3">
        <v>2.0</v>
      </c>
      <c r="H21" s="3">
        <v>1.0</v>
      </c>
      <c r="I21" s="3">
        <v>3.0</v>
      </c>
      <c r="J21" s="3">
        <v>0.0</v>
      </c>
      <c r="K21" s="3">
        <v>2.0</v>
      </c>
      <c r="L21" s="3">
        <v>0.0</v>
      </c>
      <c r="M21" s="3">
        <v>2.0</v>
      </c>
      <c r="N21" s="3">
        <v>2.0</v>
      </c>
      <c r="O21" s="3">
        <v>3.0</v>
      </c>
      <c r="P21" s="3">
        <v>2.0</v>
      </c>
      <c r="Q21" s="3" t="s">
        <v>57</v>
      </c>
      <c r="R21" s="3">
        <v>1.0</v>
      </c>
      <c r="S21" s="3">
        <v>2.0</v>
      </c>
      <c r="T21" s="3">
        <v>2.0</v>
      </c>
      <c r="U21" s="3">
        <v>3.0</v>
      </c>
      <c r="V21" s="3">
        <v>2.0</v>
      </c>
      <c r="W21" s="3">
        <v>3.0</v>
      </c>
      <c r="X21" s="3">
        <v>0.0</v>
      </c>
      <c r="Y21" s="3">
        <v>2.0</v>
      </c>
      <c r="Z21" s="3">
        <v>1.0</v>
      </c>
      <c r="AA21" s="3">
        <v>0.0</v>
      </c>
      <c r="AB21" s="3">
        <v>0.0</v>
      </c>
      <c r="AC21" s="3">
        <v>1.0</v>
      </c>
      <c r="AD21" s="3">
        <v>1.0</v>
      </c>
      <c r="AE21" s="3">
        <v>0.0</v>
      </c>
      <c r="AF21" s="3">
        <v>0.0</v>
      </c>
      <c r="AG21" s="3">
        <v>0.0</v>
      </c>
      <c r="AH21" s="3">
        <v>1.0</v>
      </c>
      <c r="AI21" s="3">
        <v>1.0</v>
      </c>
      <c r="AJ21" s="3">
        <v>1.0</v>
      </c>
      <c r="AK21" s="3">
        <v>1.0</v>
      </c>
      <c r="AL21" s="3" t="s">
        <v>57</v>
      </c>
      <c r="AM21" s="3">
        <v>0.0</v>
      </c>
      <c r="AN21" s="3">
        <v>0.0</v>
      </c>
      <c r="AO21" s="3">
        <v>3.0</v>
      </c>
      <c r="AP21" s="3">
        <v>3.0</v>
      </c>
      <c r="AQ21" s="3">
        <v>0.0</v>
      </c>
      <c r="AR21" s="3">
        <v>0.0</v>
      </c>
      <c r="AS21" s="3">
        <v>3.0</v>
      </c>
      <c r="AT21" s="3">
        <v>0.0</v>
      </c>
      <c r="AU21" s="3">
        <v>0.0</v>
      </c>
      <c r="AV21" s="3">
        <v>2.0</v>
      </c>
      <c r="AW21" s="3">
        <v>0.0</v>
      </c>
      <c r="AX21" s="3">
        <v>0.0</v>
      </c>
      <c r="AY21" s="3">
        <v>0.0</v>
      </c>
      <c r="AZ21" s="3">
        <v>0.0</v>
      </c>
      <c r="BA21" s="3">
        <v>0.0</v>
      </c>
      <c r="BB21" s="3">
        <v>0.0</v>
      </c>
      <c r="BC21" s="3">
        <v>1.0</v>
      </c>
      <c r="BD21" s="3">
        <v>1.0</v>
      </c>
      <c r="BE21" s="3">
        <v>1.0</v>
      </c>
      <c r="BF21" s="3">
        <v>0.0</v>
      </c>
    </row>
    <row r="22">
      <c r="A22" s="2">
        <v>44319.49265108796</v>
      </c>
      <c r="B22" s="3" t="s">
        <v>57</v>
      </c>
      <c r="C22" s="3">
        <v>3.0</v>
      </c>
      <c r="D22" s="3">
        <v>2.0</v>
      </c>
      <c r="E22" s="3">
        <v>2.0</v>
      </c>
      <c r="F22" s="3">
        <v>2.0</v>
      </c>
      <c r="G22" s="3">
        <v>2.0</v>
      </c>
      <c r="H22" s="3">
        <v>0.0</v>
      </c>
      <c r="I22" s="3">
        <v>3.0</v>
      </c>
      <c r="J22" s="3">
        <v>1.0</v>
      </c>
      <c r="K22" s="3">
        <v>3.0</v>
      </c>
      <c r="L22" s="3">
        <v>0.0</v>
      </c>
      <c r="M22" s="3">
        <v>3.0</v>
      </c>
      <c r="N22" s="3">
        <v>3.0</v>
      </c>
      <c r="O22" s="3">
        <v>3.0</v>
      </c>
      <c r="P22" s="3">
        <v>3.0</v>
      </c>
      <c r="Q22" s="3" t="s">
        <v>57</v>
      </c>
      <c r="R22" s="3">
        <v>3.0</v>
      </c>
      <c r="S22" s="3">
        <v>3.0</v>
      </c>
      <c r="T22" s="3">
        <v>0.0</v>
      </c>
      <c r="U22" s="3">
        <v>3.0</v>
      </c>
      <c r="V22" s="3">
        <v>3.0</v>
      </c>
      <c r="W22" s="3">
        <v>3.0</v>
      </c>
      <c r="X22" s="3">
        <v>0.0</v>
      </c>
      <c r="Y22" s="3">
        <v>3.0</v>
      </c>
      <c r="Z22" s="3">
        <v>3.0</v>
      </c>
      <c r="AA22" s="3">
        <v>3.0</v>
      </c>
      <c r="AB22" s="3">
        <v>3.0</v>
      </c>
      <c r="AC22" s="3">
        <v>3.0</v>
      </c>
      <c r="AD22" s="3">
        <v>3.0</v>
      </c>
      <c r="AE22" s="3">
        <v>2.0</v>
      </c>
      <c r="AF22" s="3">
        <v>3.0</v>
      </c>
      <c r="AG22" s="3">
        <v>3.0</v>
      </c>
      <c r="AH22" s="3">
        <v>2.0</v>
      </c>
      <c r="AI22" s="3">
        <v>2.0</v>
      </c>
      <c r="AJ22" s="3">
        <v>3.0</v>
      </c>
      <c r="AK22" s="3">
        <v>3.0</v>
      </c>
      <c r="AL22" s="3" t="s">
        <v>57</v>
      </c>
      <c r="AM22" s="3">
        <v>2.0</v>
      </c>
      <c r="AN22" s="3">
        <v>3.0</v>
      </c>
      <c r="AO22" s="3">
        <v>2.0</v>
      </c>
      <c r="AP22" s="3">
        <v>3.0</v>
      </c>
      <c r="AQ22" s="3">
        <v>3.0</v>
      </c>
      <c r="AR22" s="3">
        <v>1.0</v>
      </c>
      <c r="AS22" s="3">
        <v>3.0</v>
      </c>
      <c r="AT22" s="3">
        <v>3.0</v>
      </c>
      <c r="AU22" s="3">
        <v>0.0</v>
      </c>
      <c r="AV22" s="3">
        <v>3.0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3.0</v>
      </c>
      <c r="BC22" s="3">
        <v>0.0</v>
      </c>
      <c r="BD22" s="3">
        <v>3.0</v>
      </c>
      <c r="BE22" s="3">
        <v>3.0</v>
      </c>
      <c r="BF22" s="3">
        <v>0.0</v>
      </c>
    </row>
    <row r="23">
      <c r="A23" s="2">
        <v>44319.49273542824</v>
      </c>
      <c r="B23" s="3" t="s">
        <v>57</v>
      </c>
      <c r="C23" s="3">
        <v>3.0</v>
      </c>
      <c r="D23" s="3">
        <v>2.0</v>
      </c>
      <c r="E23" s="3">
        <v>3.0</v>
      </c>
      <c r="F23" s="3">
        <v>3.0</v>
      </c>
      <c r="G23" s="3">
        <v>3.0</v>
      </c>
      <c r="H23" s="3">
        <v>1.0</v>
      </c>
      <c r="I23" s="3">
        <v>3.0</v>
      </c>
      <c r="J23" s="3">
        <v>0.0</v>
      </c>
      <c r="K23" s="3">
        <v>3.0</v>
      </c>
      <c r="L23" s="3">
        <v>0.0</v>
      </c>
      <c r="M23" s="3">
        <v>3.0</v>
      </c>
      <c r="N23" s="3">
        <v>0.0</v>
      </c>
      <c r="O23" s="3">
        <v>3.0</v>
      </c>
      <c r="P23" s="3">
        <v>2.0</v>
      </c>
      <c r="Q23" s="3" t="s">
        <v>57</v>
      </c>
      <c r="R23" s="3">
        <v>3.0</v>
      </c>
      <c r="S23" s="3">
        <v>3.0</v>
      </c>
      <c r="T23" s="3">
        <v>3.0</v>
      </c>
      <c r="U23" s="3">
        <v>2.0</v>
      </c>
      <c r="V23" s="3">
        <v>2.0</v>
      </c>
      <c r="W23" s="3">
        <v>1.0</v>
      </c>
      <c r="X23" s="3">
        <v>0.0</v>
      </c>
      <c r="Y23" s="3">
        <v>3.0</v>
      </c>
      <c r="Z23" s="3">
        <v>2.0</v>
      </c>
      <c r="AA23" s="3">
        <v>3.0</v>
      </c>
      <c r="AB23" s="3">
        <v>3.0</v>
      </c>
      <c r="AC23" s="3">
        <v>0.0</v>
      </c>
      <c r="AD23" s="3">
        <v>0.0</v>
      </c>
      <c r="AE23" s="3">
        <v>3.0</v>
      </c>
      <c r="AF23" s="3">
        <v>1.0</v>
      </c>
      <c r="AG23" s="3">
        <v>2.0</v>
      </c>
      <c r="AH23" s="3">
        <v>0.0</v>
      </c>
      <c r="AI23" s="3">
        <v>3.0</v>
      </c>
      <c r="AJ23" s="3">
        <v>3.0</v>
      </c>
      <c r="AK23" s="3">
        <v>3.0</v>
      </c>
      <c r="AL23" s="3" t="s">
        <v>57</v>
      </c>
      <c r="AM23" s="3">
        <v>0.0</v>
      </c>
      <c r="AN23" s="3">
        <v>3.0</v>
      </c>
      <c r="AO23" s="3">
        <v>3.0</v>
      </c>
      <c r="AP23" s="3">
        <v>3.0</v>
      </c>
      <c r="AQ23" s="3">
        <v>0.0</v>
      </c>
      <c r="AR23" s="3">
        <v>0.0</v>
      </c>
      <c r="AS23" s="3">
        <v>3.0</v>
      </c>
      <c r="AT23" s="3">
        <v>0.0</v>
      </c>
      <c r="AU23" s="3">
        <v>0.0</v>
      </c>
      <c r="AV23" s="3">
        <v>3.0</v>
      </c>
      <c r="AW23" s="3">
        <v>0.0</v>
      </c>
      <c r="AX23" s="3">
        <v>0.0</v>
      </c>
      <c r="AY23" s="3">
        <v>0.0</v>
      </c>
      <c r="AZ23" s="3">
        <v>0.0</v>
      </c>
      <c r="BA23" s="3">
        <v>0.0</v>
      </c>
      <c r="BB23" s="3">
        <v>1.0</v>
      </c>
      <c r="BC23" s="3">
        <v>3.0</v>
      </c>
      <c r="BD23" s="3">
        <v>3.0</v>
      </c>
      <c r="BE23" s="3">
        <v>3.0</v>
      </c>
      <c r="BF23" s="3">
        <v>0.0</v>
      </c>
    </row>
    <row r="24">
      <c r="A24" s="2">
        <v>44319.49315496528</v>
      </c>
      <c r="B24" s="3" t="s">
        <v>57</v>
      </c>
      <c r="C24" s="3">
        <v>3.0</v>
      </c>
      <c r="D24" s="3">
        <v>3.0</v>
      </c>
      <c r="E24" s="3">
        <v>3.0</v>
      </c>
      <c r="F24" s="3">
        <v>3.0</v>
      </c>
      <c r="G24" s="3">
        <v>3.0</v>
      </c>
      <c r="H24" s="3">
        <v>1.0</v>
      </c>
      <c r="I24" s="3">
        <v>3.0</v>
      </c>
      <c r="J24" s="3">
        <v>0.0</v>
      </c>
      <c r="K24" s="3">
        <v>2.0</v>
      </c>
      <c r="L24" s="3">
        <v>0.0</v>
      </c>
      <c r="M24" s="3">
        <v>1.0</v>
      </c>
      <c r="N24" s="3">
        <v>2.0</v>
      </c>
      <c r="O24" s="3">
        <v>3.0</v>
      </c>
      <c r="P24" s="3">
        <v>2.0</v>
      </c>
      <c r="Q24" s="3" t="s">
        <v>57</v>
      </c>
      <c r="R24" s="3">
        <v>3.0</v>
      </c>
      <c r="S24" s="3">
        <v>3.0</v>
      </c>
      <c r="T24" s="3">
        <v>1.0</v>
      </c>
      <c r="U24" s="3">
        <v>1.0</v>
      </c>
      <c r="V24" s="3">
        <v>1.0</v>
      </c>
      <c r="W24" s="3">
        <v>2.0</v>
      </c>
      <c r="X24" s="3">
        <v>1.0</v>
      </c>
      <c r="Y24" s="3">
        <v>1.0</v>
      </c>
      <c r="Z24" s="3">
        <v>1.0</v>
      </c>
      <c r="AA24" s="3">
        <v>2.0</v>
      </c>
      <c r="AB24" s="3">
        <v>1.0</v>
      </c>
      <c r="AC24" s="3">
        <v>1.0</v>
      </c>
      <c r="AD24" s="3">
        <v>2.0</v>
      </c>
      <c r="AE24" s="3">
        <v>1.0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 t="s">
        <v>57</v>
      </c>
      <c r="AM24" s="3">
        <v>0.0</v>
      </c>
      <c r="AN24" s="3">
        <v>0.0</v>
      </c>
      <c r="AO24" s="3">
        <v>0.0</v>
      </c>
      <c r="AP24" s="3">
        <v>0.0</v>
      </c>
      <c r="AQ24" s="3">
        <v>3.0</v>
      </c>
      <c r="AR24" s="3">
        <v>0.0</v>
      </c>
      <c r="AS24" s="3">
        <v>3.0</v>
      </c>
      <c r="AT24" s="3">
        <v>3.0</v>
      </c>
      <c r="AU24" s="3">
        <v>0.0</v>
      </c>
      <c r="AV24" s="3">
        <v>3.0</v>
      </c>
      <c r="AW24" s="3">
        <v>3.0</v>
      </c>
      <c r="AX24" s="3">
        <v>0.0</v>
      </c>
      <c r="AY24" s="3">
        <v>1.0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</row>
    <row r="25">
      <c r="A25" s="2">
        <v>44319.49347048611</v>
      </c>
      <c r="B25" s="3" t="s">
        <v>57</v>
      </c>
      <c r="C25" s="3">
        <v>2.0</v>
      </c>
      <c r="D25" s="3">
        <v>3.0</v>
      </c>
      <c r="E25" s="3">
        <v>2.0</v>
      </c>
      <c r="F25" s="3">
        <v>2.0</v>
      </c>
      <c r="G25" s="3">
        <v>3.0</v>
      </c>
      <c r="H25" s="3">
        <v>1.0</v>
      </c>
      <c r="I25" s="3">
        <v>3.0</v>
      </c>
      <c r="J25" s="3">
        <v>0.0</v>
      </c>
      <c r="K25" s="3">
        <v>0.0</v>
      </c>
      <c r="L25" s="3">
        <v>0.0</v>
      </c>
      <c r="M25" s="3">
        <v>0.0</v>
      </c>
      <c r="N25" s="3">
        <v>1.0</v>
      </c>
      <c r="O25" s="3">
        <v>2.0</v>
      </c>
      <c r="P25" s="3">
        <v>0.0</v>
      </c>
      <c r="Q25" s="3" t="s">
        <v>57</v>
      </c>
      <c r="R25" s="3">
        <v>3.0</v>
      </c>
      <c r="S25" s="3">
        <v>3.0</v>
      </c>
      <c r="T25" s="3">
        <v>0.0</v>
      </c>
      <c r="U25" s="3">
        <v>3.0</v>
      </c>
      <c r="V25" s="3">
        <v>2.0</v>
      </c>
      <c r="W25" s="3">
        <v>2.0</v>
      </c>
      <c r="X25" s="3">
        <v>0.0</v>
      </c>
      <c r="Y25" s="3">
        <v>1.0</v>
      </c>
      <c r="Z25" s="3">
        <v>2.0</v>
      </c>
      <c r="AA25" s="3">
        <v>0.0</v>
      </c>
      <c r="AB25" s="3">
        <v>3.0</v>
      </c>
      <c r="AC25" s="3">
        <v>2.0</v>
      </c>
      <c r="AD25" s="3">
        <v>2.0</v>
      </c>
      <c r="AE25" s="3">
        <v>2.0</v>
      </c>
      <c r="AF25" s="3">
        <v>0.0</v>
      </c>
      <c r="AG25" s="3">
        <v>2.0</v>
      </c>
      <c r="AH25" s="3">
        <v>0.0</v>
      </c>
      <c r="AI25" s="3">
        <v>3.0</v>
      </c>
      <c r="AJ25" s="3">
        <v>0.0</v>
      </c>
      <c r="AK25" s="3">
        <v>3.0</v>
      </c>
      <c r="AL25" s="3" t="s">
        <v>57</v>
      </c>
      <c r="AM25" s="3">
        <v>1.0</v>
      </c>
      <c r="AN25" s="3">
        <v>2.0</v>
      </c>
      <c r="AO25" s="3">
        <v>2.0</v>
      </c>
      <c r="AP25" s="3">
        <v>1.0</v>
      </c>
      <c r="AQ25" s="3">
        <v>3.0</v>
      </c>
      <c r="AR25" s="3">
        <v>0.0</v>
      </c>
      <c r="AS25" s="3">
        <v>3.0</v>
      </c>
      <c r="AT25" s="3">
        <v>0.0</v>
      </c>
      <c r="AU25" s="3">
        <v>0.0</v>
      </c>
      <c r="AV25" s="3">
        <v>3.0</v>
      </c>
      <c r="AW25" s="3">
        <v>3.0</v>
      </c>
      <c r="AX25" s="3">
        <v>0.0</v>
      </c>
      <c r="AY25" s="3">
        <v>0.0</v>
      </c>
      <c r="AZ25" s="3">
        <v>0.0</v>
      </c>
      <c r="BA25" s="3">
        <v>0.0</v>
      </c>
      <c r="BB25" s="3">
        <v>3.0</v>
      </c>
      <c r="BC25" s="3">
        <v>0.0</v>
      </c>
      <c r="BD25" s="3">
        <v>2.0</v>
      </c>
      <c r="BE25" s="3">
        <v>2.0</v>
      </c>
      <c r="BF25" s="3">
        <v>0.0</v>
      </c>
    </row>
    <row r="26">
      <c r="A26" s="2">
        <v>44319.574049409726</v>
      </c>
      <c r="B26" s="3" t="s">
        <v>57</v>
      </c>
      <c r="C26" s="3">
        <v>3.0</v>
      </c>
      <c r="D26" s="3">
        <v>2.0</v>
      </c>
      <c r="E26" s="3">
        <v>1.0</v>
      </c>
      <c r="F26" s="3">
        <v>1.0</v>
      </c>
      <c r="G26" s="3">
        <v>1.0</v>
      </c>
      <c r="H26" s="3">
        <v>0.0</v>
      </c>
      <c r="I26" s="3">
        <v>3.0</v>
      </c>
      <c r="J26" s="3">
        <v>0.0</v>
      </c>
      <c r="K26" s="3">
        <v>1.0</v>
      </c>
      <c r="L26" s="3">
        <v>0.0</v>
      </c>
      <c r="M26" s="3">
        <v>1.0</v>
      </c>
      <c r="N26" s="3">
        <v>0.0</v>
      </c>
      <c r="O26" s="3">
        <v>2.0</v>
      </c>
      <c r="P26" s="3">
        <v>1.0</v>
      </c>
      <c r="Q26" s="3" t="s">
        <v>57</v>
      </c>
      <c r="R26" s="3">
        <v>3.0</v>
      </c>
      <c r="S26" s="3">
        <v>1.0</v>
      </c>
      <c r="T26" s="3">
        <v>0.0</v>
      </c>
      <c r="U26" s="3">
        <v>2.0</v>
      </c>
      <c r="V26" s="3">
        <v>1.0</v>
      </c>
      <c r="W26" s="3">
        <v>1.0</v>
      </c>
      <c r="X26" s="3">
        <v>0.0</v>
      </c>
      <c r="Y26" s="3">
        <v>0.0</v>
      </c>
      <c r="Z26" s="3">
        <v>2.0</v>
      </c>
      <c r="AA26" s="3">
        <v>2.0</v>
      </c>
      <c r="AB26" s="3">
        <v>1.0</v>
      </c>
      <c r="AC26" s="3">
        <v>1.0</v>
      </c>
      <c r="AD26" s="3">
        <v>1.0</v>
      </c>
      <c r="AE26" s="3">
        <v>0.0</v>
      </c>
      <c r="AF26" s="3">
        <v>1.0</v>
      </c>
      <c r="AG26" s="3">
        <v>0.0</v>
      </c>
      <c r="AH26" s="3">
        <v>1.0</v>
      </c>
      <c r="AI26" s="3">
        <v>0.0</v>
      </c>
      <c r="AJ26" s="3">
        <v>0.0</v>
      </c>
      <c r="AK26" s="3">
        <v>3.0</v>
      </c>
      <c r="AL26" s="3" t="s">
        <v>57</v>
      </c>
      <c r="AM26" s="3">
        <v>1.0</v>
      </c>
      <c r="AN26" s="3">
        <v>1.0</v>
      </c>
      <c r="AO26" s="3">
        <v>3.0</v>
      </c>
      <c r="AP26" s="3">
        <v>3.0</v>
      </c>
      <c r="AQ26" s="3">
        <v>2.0</v>
      </c>
      <c r="AR26" s="3">
        <v>2.0</v>
      </c>
      <c r="AS26" s="3">
        <v>3.0</v>
      </c>
      <c r="AT26" s="3">
        <v>1.0</v>
      </c>
      <c r="AU26" s="3">
        <v>1.0</v>
      </c>
      <c r="AV26" s="3">
        <v>1.0</v>
      </c>
      <c r="AW26" s="3">
        <v>2.0</v>
      </c>
      <c r="AX26" s="3">
        <v>1.0</v>
      </c>
      <c r="AY26" s="3">
        <v>1.0</v>
      </c>
      <c r="AZ26" s="3">
        <v>1.0</v>
      </c>
      <c r="BA26" s="3">
        <v>1.0</v>
      </c>
      <c r="BB26" s="3">
        <v>2.0</v>
      </c>
      <c r="BC26" s="3">
        <v>1.0</v>
      </c>
      <c r="BD26" s="3">
        <v>1.0</v>
      </c>
      <c r="BE26" s="3">
        <v>1.0</v>
      </c>
      <c r="BF26" s="3">
        <v>0.0</v>
      </c>
    </row>
    <row r="27">
      <c r="A27" s="2">
        <v>44319.57572361111</v>
      </c>
      <c r="B27" s="3" t="s">
        <v>57</v>
      </c>
      <c r="C27" s="3">
        <v>3.0</v>
      </c>
      <c r="D27" s="3">
        <v>2.0</v>
      </c>
      <c r="E27" s="3">
        <v>3.0</v>
      </c>
      <c r="F27" s="3">
        <v>0.0</v>
      </c>
      <c r="G27" s="3">
        <v>0.0</v>
      </c>
      <c r="H27" s="3">
        <v>1.0</v>
      </c>
      <c r="I27" s="3">
        <v>3.0</v>
      </c>
      <c r="J27" s="3">
        <v>0.0</v>
      </c>
      <c r="K27" s="3">
        <v>3.0</v>
      </c>
      <c r="L27" s="3">
        <v>0.0</v>
      </c>
      <c r="M27" s="3">
        <v>0.0</v>
      </c>
      <c r="N27" s="3">
        <v>1.0</v>
      </c>
      <c r="O27" s="3">
        <v>3.0</v>
      </c>
      <c r="P27" s="3">
        <v>0.0</v>
      </c>
      <c r="Q27" s="3" t="s">
        <v>57</v>
      </c>
      <c r="R27" s="3">
        <v>3.0</v>
      </c>
      <c r="S27" s="3">
        <v>3.0</v>
      </c>
      <c r="T27" s="3">
        <v>1.0</v>
      </c>
      <c r="U27" s="3">
        <v>1.0</v>
      </c>
      <c r="V27" s="3">
        <v>2.0</v>
      </c>
      <c r="W27" s="3">
        <v>2.0</v>
      </c>
      <c r="X27" s="3">
        <v>0.0</v>
      </c>
      <c r="Y27" s="3">
        <v>2.0</v>
      </c>
      <c r="Z27" s="3">
        <v>3.0</v>
      </c>
      <c r="AA27" s="3">
        <v>3.0</v>
      </c>
      <c r="AB27" s="3">
        <v>2.0</v>
      </c>
      <c r="AC27" s="3">
        <v>2.0</v>
      </c>
      <c r="AD27" s="3">
        <v>2.0</v>
      </c>
      <c r="AE27" s="3">
        <v>3.0</v>
      </c>
      <c r="AF27" s="3">
        <v>3.0</v>
      </c>
      <c r="AG27" s="3">
        <v>1.0</v>
      </c>
      <c r="AH27" s="3">
        <v>1.0</v>
      </c>
      <c r="AI27" s="3">
        <v>3.0</v>
      </c>
      <c r="AJ27" s="3">
        <v>0.0</v>
      </c>
      <c r="AK27" s="3">
        <v>0.0</v>
      </c>
      <c r="AL27" s="3" t="s">
        <v>57</v>
      </c>
      <c r="AM27" s="3">
        <v>3.0</v>
      </c>
      <c r="AN27" s="3">
        <v>3.0</v>
      </c>
      <c r="AO27" s="3">
        <v>3.0</v>
      </c>
      <c r="AP27" s="3">
        <v>3.0</v>
      </c>
      <c r="AQ27" s="3">
        <v>3.0</v>
      </c>
      <c r="AR27" s="3">
        <v>1.0</v>
      </c>
      <c r="AS27" s="3">
        <v>3.0</v>
      </c>
      <c r="AT27" s="3">
        <v>1.0</v>
      </c>
      <c r="AU27" s="3">
        <v>1.0</v>
      </c>
      <c r="AV27" s="3">
        <v>3.0</v>
      </c>
      <c r="AW27" s="3">
        <v>2.0</v>
      </c>
      <c r="AX27" s="3">
        <v>0.0</v>
      </c>
      <c r="AY27" s="3">
        <v>0.0</v>
      </c>
      <c r="AZ27" s="3">
        <v>1.0</v>
      </c>
      <c r="BA27" s="3">
        <v>1.0</v>
      </c>
      <c r="BB27" s="3">
        <v>1.0</v>
      </c>
      <c r="BC27" s="3">
        <v>2.0</v>
      </c>
      <c r="BD27" s="3">
        <v>0.0</v>
      </c>
      <c r="BE27" s="3">
        <v>0.0</v>
      </c>
      <c r="BF27" s="3">
        <v>1.0</v>
      </c>
    </row>
    <row r="29">
      <c r="R29" s="1">
        <f t="shared" ref="R29:AK29" si="1">MODE(R2:R27)</f>
        <v>3</v>
      </c>
      <c r="S29" s="1">
        <f t="shared" si="1"/>
        <v>3</v>
      </c>
      <c r="T29" s="1">
        <f t="shared" si="1"/>
        <v>0</v>
      </c>
      <c r="U29" s="1">
        <f t="shared" si="1"/>
        <v>2</v>
      </c>
      <c r="V29" s="1">
        <f t="shared" si="1"/>
        <v>1</v>
      </c>
      <c r="W29" s="1">
        <f t="shared" si="1"/>
        <v>2</v>
      </c>
      <c r="X29" s="1">
        <f t="shared" si="1"/>
        <v>0</v>
      </c>
      <c r="Y29" s="1">
        <f t="shared" si="1"/>
        <v>1</v>
      </c>
      <c r="Z29" s="1">
        <f t="shared" si="1"/>
        <v>2</v>
      </c>
      <c r="AA29" s="1">
        <f t="shared" si="1"/>
        <v>1</v>
      </c>
      <c r="AB29" s="1">
        <f t="shared" si="1"/>
        <v>0</v>
      </c>
      <c r="AC29" s="1">
        <f t="shared" si="1"/>
        <v>1</v>
      </c>
      <c r="AD29" s="1">
        <f t="shared" si="1"/>
        <v>1</v>
      </c>
      <c r="AE29" s="1">
        <f t="shared" si="1"/>
        <v>0</v>
      </c>
      <c r="AF29" s="1">
        <f t="shared" si="1"/>
        <v>1</v>
      </c>
      <c r="AG29" s="1">
        <f t="shared" si="1"/>
        <v>2</v>
      </c>
      <c r="AH29" s="1">
        <f t="shared" si="1"/>
        <v>1</v>
      </c>
      <c r="AI29" s="1">
        <f t="shared" si="1"/>
        <v>1</v>
      </c>
      <c r="AJ29" s="1">
        <f t="shared" si="1"/>
        <v>1</v>
      </c>
      <c r="AK29" s="1">
        <f t="shared" si="1"/>
        <v>1</v>
      </c>
      <c r="AL29" s="5" t="s">
        <v>58</v>
      </c>
      <c r="AM29" s="3">
        <v>2.0</v>
      </c>
      <c r="AN29" s="1">
        <f t="shared" ref="AN29:BF29" si="2">MODE(AN2:AN27)</f>
        <v>3</v>
      </c>
      <c r="AO29" s="1">
        <f t="shared" si="2"/>
        <v>3</v>
      </c>
      <c r="AP29" s="1">
        <f t="shared" si="2"/>
        <v>3</v>
      </c>
      <c r="AQ29" s="1">
        <f t="shared" si="2"/>
        <v>3</v>
      </c>
      <c r="AR29" s="1">
        <f t="shared" si="2"/>
        <v>0</v>
      </c>
      <c r="AS29" s="1">
        <f t="shared" si="2"/>
        <v>3</v>
      </c>
      <c r="AT29" s="1">
        <f t="shared" si="2"/>
        <v>0</v>
      </c>
      <c r="AU29" s="1">
        <f t="shared" si="2"/>
        <v>0</v>
      </c>
      <c r="AV29" s="1">
        <f t="shared" si="2"/>
        <v>3</v>
      </c>
      <c r="AW29" s="1">
        <f t="shared" si="2"/>
        <v>0</v>
      </c>
      <c r="AX29" s="1">
        <f t="shared" si="2"/>
        <v>0</v>
      </c>
      <c r="AY29" s="1">
        <f t="shared" si="2"/>
        <v>0</v>
      </c>
      <c r="AZ29" s="1">
        <f t="shared" si="2"/>
        <v>0</v>
      </c>
      <c r="BA29" s="1">
        <f t="shared" si="2"/>
        <v>0</v>
      </c>
      <c r="BB29" s="1">
        <f t="shared" si="2"/>
        <v>0</v>
      </c>
      <c r="BC29" s="1">
        <f t="shared" si="2"/>
        <v>0</v>
      </c>
      <c r="BD29" s="1">
        <f t="shared" si="2"/>
        <v>0</v>
      </c>
      <c r="BE29" s="1">
        <f t="shared" si="2"/>
        <v>0</v>
      </c>
      <c r="BF29" s="1">
        <f t="shared" si="2"/>
        <v>0</v>
      </c>
    </row>
    <row r="30">
      <c r="B30" s="6" t="s">
        <v>59</v>
      </c>
      <c r="C30" s="4">
        <f t="shared" ref="C30:P30" si="3">ROUND(AVERAGE(C2:C27),0)</f>
        <v>3</v>
      </c>
      <c r="D30" s="4">
        <f t="shared" si="3"/>
        <v>2</v>
      </c>
      <c r="E30" s="4">
        <f t="shared" si="3"/>
        <v>2</v>
      </c>
      <c r="F30" s="4">
        <f t="shared" si="3"/>
        <v>1</v>
      </c>
      <c r="G30" s="4">
        <f t="shared" si="3"/>
        <v>1</v>
      </c>
      <c r="H30" s="4">
        <f t="shared" si="3"/>
        <v>1</v>
      </c>
      <c r="I30" s="4">
        <f t="shared" si="3"/>
        <v>3</v>
      </c>
      <c r="J30" s="4">
        <f t="shared" si="3"/>
        <v>0</v>
      </c>
      <c r="K30" s="4">
        <f t="shared" si="3"/>
        <v>1</v>
      </c>
      <c r="L30" s="4">
        <f t="shared" si="3"/>
        <v>0</v>
      </c>
      <c r="M30" s="4">
        <f t="shared" si="3"/>
        <v>1</v>
      </c>
      <c r="N30" s="4">
        <f t="shared" si="3"/>
        <v>1</v>
      </c>
      <c r="O30" s="4">
        <f t="shared" si="3"/>
        <v>2</v>
      </c>
      <c r="P30" s="4">
        <f t="shared" si="3"/>
        <v>1</v>
      </c>
      <c r="R30" s="1">
        <f t="shared" ref="R30:AK30" si="4">ROUND(AVERAGE(R3:R28),0)</f>
        <v>2</v>
      </c>
      <c r="S30" s="1">
        <f t="shared" si="4"/>
        <v>2</v>
      </c>
      <c r="T30" s="1">
        <f t="shared" si="4"/>
        <v>1</v>
      </c>
      <c r="U30" s="1">
        <f t="shared" si="4"/>
        <v>1</v>
      </c>
      <c r="V30" s="1">
        <f t="shared" si="4"/>
        <v>2</v>
      </c>
      <c r="W30" s="1">
        <f t="shared" si="4"/>
        <v>1</v>
      </c>
      <c r="X30" s="1">
        <f t="shared" si="4"/>
        <v>0</v>
      </c>
      <c r="Y30" s="1">
        <f t="shared" si="4"/>
        <v>1</v>
      </c>
      <c r="Z30" s="1">
        <f t="shared" si="4"/>
        <v>2</v>
      </c>
      <c r="AA30" s="1">
        <f t="shared" si="4"/>
        <v>2</v>
      </c>
      <c r="AB30" s="1">
        <f t="shared" si="4"/>
        <v>1</v>
      </c>
      <c r="AC30" s="1">
        <f t="shared" si="4"/>
        <v>1</v>
      </c>
      <c r="AD30" s="1">
        <f t="shared" si="4"/>
        <v>1</v>
      </c>
      <c r="AE30" s="1">
        <f t="shared" si="4"/>
        <v>1</v>
      </c>
      <c r="AF30" s="1">
        <f t="shared" si="4"/>
        <v>1</v>
      </c>
      <c r="AG30" s="1">
        <f t="shared" si="4"/>
        <v>1</v>
      </c>
      <c r="AH30" s="1">
        <f t="shared" si="4"/>
        <v>1</v>
      </c>
      <c r="AI30" s="1">
        <f t="shared" si="4"/>
        <v>1</v>
      </c>
      <c r="AJ30" s="1">
        <f t="shared" si="4"/>
        <v>1</v>
      </c>
      <c r="AK30" s="1">
        <f t="shared" si="4"/>
        <v>2</v>
      </c>
      <c r="AL30" s="3" t="s">
        <v>59</v>
      </c>
      <c r="AM30" s="1">
        <f t="shared" ref="AM30:BF30" si="5">ROUND(AVERAGE(AM2:AM27),0)</f>
        <v>1</v>
      </c>
      <c r="AN30" s="1">
        <f t="shared" si="5"/>
        <v>2</v>
      </c>
      <c r="AO30" s="1">
        <f t="shared" si="5"/>
        <v>2</v>
      </c>
      <c r="AP30" s="1">
        <f t="shared" si="5"/>
        <v>2</v>
      </c>
      <c r="AQ30" s="1">
        <f t="shared" si="5"/>
        <v>2</v>
      </c>
      <c r="AR30" s="1">
        <f t="shared" si="5"/>
        <v>0</v>
      </c>
      <c r="AS30" s="1">
        <f t="shared" si="5"/>
        <v>3</v>
      </c>
      <c r="AT30" s="1">
        <f t="shared" si="5"/>
        <v>1</v>
      </c>
      <c r="AU30" s="1">
        <f t="shared" si="5"/>
        <v>0</v>
      </c>
      <c r="AV30" s="1">
        <f t="shared" si="5"/>
        <v>2</v>
      </c>
      <c r="AW30" s="1">
        <f t="shared" si="5"/>
        <v>1</v>
      </c>
      <c r="AX30" s="1">
        <f t="shared" si="5"/>
        <v>0</v>
      </c>
      <c r="AY30" s="1">
        <f t="shared" si="5"/>
        <v>0</v>
      </c>
      <c r="AZ30" s="1">
        <f t="shared" si="5"/>
        <v>0</v>
      </c>
      <c r="BA30" s="1">
        <f t="shared" si="5"/>
        <v>0</v>
      </c>
      <c r="BB30" s="1">
        <f t="shared" si="5"/>
        <v>1</v>
      </c>
      <c r="BC30" s="1">
        <f t="shared" si="5"/>
        <v>1</v>
      </c>
      <c r="BD30" s="1">
        <f t="shared" si="5"/>
        <v>1</v>
      </c>
      <c r="BE30" s="1">
        <f t="shared" si="5"/>
        <v>1</v>
      </c>
      <c r="BF30" s="1">
        <f t="shared" si="5"/>
        <v>0</v>
      </c>
    </row>
    <row r="32">
      <c r="B32" s="6"/>
    </row>
    <row r="33">
      <c r="B33" s="6"/>
    </row>
    <row r="34">
      <c r="B34" s="5" t="s">
        <v>60</v>
      </c>
      <c r="C34" s="1">
        <f t="shared" ref="C34:P34" si="6">IF(C30&gt;0,1,0)</f>
        <v>1</v>
      </c>
      <c r="D34" s="1">
        <f t="shared" si="6"/>
        <v>1</v>
      </c>
      <c r="E34" s="1">
        <f t="shared" si="6"/>
        <v>1</v>
      </c>
      <c r="F34" s="1">
        <f t="shared" si="6"/>
        <v>1</v>
      </c>
      <c r="G34" s="1">
        <f t="shared" si="6"/>
        <v>1</v>
      </c>
      <c r="H34" s="1">
        <f t="shared" si="6"/>
        <v>1</v>
      </c>
      <c r="I34" s="1">
        <f t="shared" si="6"/>
        <v>1</v>
      </c>
      <c r="J34" s="1">
        <f t="shared" si="6"/>
        <v>0</v>
      </c>
      <c r="K34" s="1">
        <f t="shared" si="6"/>
        <v>1</v>
      </c>
      <c r="L34" s="1">
        <f t="shared" si="6"/>
        <v>0</v>
      </c>
      <c r="M34" s="1">
        <f t="shared" si="6"/>
        <v>1</v>
      </c>
      <c r="N34" s="1">
        <f t="shared" si="6"/>
        <v>1</v>
      </c>
      <c r="O34" s="1">
        <f t="shared" si="6"/>
        <v>1</v>
      </c>
      <c r="P34" s="1">
        <f t="shared" si="6"/>
        <v>1</v>
      </c>
      <c r="R34" s="1">
        <f t="shared" ref="R34:AK34" si="7">IF(R30&gt;0,1,0)</f>
        <v>1</v>
      </c>
      <c r="S34" s="1">
        <f t="shared" si="7"/>
        <v>1</v>
      </c>
      <c r="T34" s="1">
        <f t="shared" si="7"/>
        <v>1</v>
      </c>
      <c r="U34" s="1">
        <f t="shared" si="7"/>
        <v>1</v>
      </c>
      <c r="V34" s="1">
        <f t="shared" si="7"/>
        <v>1</v>
      </c>
      <c r="W34" s="1">
        <f t="shared" si="7"/>
        <v>1</v>
      </c>
      <c r="X34" s="1">
        <f t="shared" si="7"/>
        <v>0</v>
      </c>
      <c r="Y34" s="1">
        <f t="shared" si="7"/>
        <v>1</v>
      </c>
      <c r="Z34" s="1">
        <f t="shared" si="7"/>
        <v>1</v>
      </c>
      <c r="AA34" s="1">
        <f t="shared" si="7"/>
        <v>1</v>
      </c>
      <c r="AB34" s="1">
        <f t="shared" si="7"/>
        <v>1</v>
      </c>
      <c r="AC34" s="1">
        <f t="shared" si="7"/>
        <v>1</v>
      </c>
      <c r="AD34" s="1">
        <f t="shared" si="7"/>
        <v>1</v>
      </c>
      <c r="AE34" s="1">
        <f t="shared" si="7"/>
        <v>1</v>
      </c>
      <c r="AF34" s="1">
        <f t="shared" si="7"/>
        <v>1</v>
      </c>
      <c r="AG34" s="1">
        <f t="shared" si="7"/>
        <v>1</v>
      </c>
      <c r="AH34" s="1">
        <f t="shared" si="7"/>
        <v>1</v>
      </c>
      <c r="AI34" s="1">
        <f t="shared" si="7"/>
        <v>1</v>
      </c>
      <c r="AJ34" s="1">
        <f t="shared" si="7"/>
        <v>1</v>
      </c>
      <c r="AK34" s="1">
        <f t="shared" si="7"/>
        <v>1</v>
      </c>
      <c r="AM34" s="1">
        <f t="shared" ref="AM34:BF34" si="8">IF(AM30&gt;0,1,0)</f>
        <v>1</v>
      </c>
      <c r="AN34" s="1">
        <f t="shared" si="8"/>
        <v>1</v>
      </c>
      <c r="AO34" s="1">
        <f t="shared" si="8"/>
        <v>1</v>
      </c>
      <c r="AP34" s="1">
        <f t="shared" si="8"/>
        <v>1</v>
      </c>
      <c r="AQ34" s="1">
        <f t="shared" si="8"/>
        <v>1</v>
      </c>
      <c r="AR34" s="1">
        <f t="shared" si="8"/>
        <v>0</v>
      </c>
      <c r="AS34" s="1">
        <f t="shared" si="8"/>
        <v>1</v>
      </c>
      <c r="AT34" s="1">
        <f t="shared" si="8"/>
        <v>1</v>
      </c>
      <c r="AU34" s="1">
        <f t="shared" si="8"/>
        <v>0</v>
      </c>
      <c r="AV34" s="1">
        <f t="shared" si="8"/>
        <v>1</v>
      </c>
      <c r="AW34" s="1">
        <f t="shared" si="8"/>
        <v>1</v>
      </c>
      <c r="AX34" s="1">
        <f t="shared" si="8"/>
        <v>0</v>
      </c>
      <c r="AY34" s="1">
        <f t="shared" si="8"/>
        <v>0</v>
      </c>
      <c r="AZ34" s="1">
        <f t="shared" si="8"/>
        <v>0</v>
      </c>
      <c r="BA34" s="1">
        <f t="shared" si="8"/>
        <v>0</v>
      </c>
      <c r="BB34" s="1">
        <f t="shared" si="8"/>
        <v>1</v>
      </c>
      <c r="BC34" s="1">
        <f t="shared" si="8"/>
        <v>1</v>
      </c>
      <c r="BD34" s="1">
        <f t="shared" si="8"/>
        <v>1</v>
      </c>
      <c r="BE34" s="1">
        <f t="shared" si="8"/>
        <v>1</v>
      </c>
      <c r="BF34" s="1">
        <f t="shared" si="8"/>
        <v>0</v>
      </c>
    </row>
    <row r="36">
      <c r="B36" s="5" t="s">
        <v>61</v>
      </c>
      <c r="C36" s="1">
        <f>C34</f>
        <v>1</v>
      </c>
      <c r="D36" s="1">
        <f t="shared" ref="D36:P36" si="9">COUNTIF($C$34:D34,"&gt;0")/COUNT($C$34:D34)</f>
        <v>1</v>
      </c>
      <c r="E36" s="1">
        <f t="shared" si="9"/>
        <v>1</v>
      </c>
      <c r="F36" s="1">
        <f t="shared" si="9"/>
        <v>1</v>
      </c>
      <c r="G36" s="1">
        <f t="shared" si="9"/>
        <v>1</v>
      </c>
      <c r="H36" s="1">
        <f t="shared" si="9"/>
        <v>1</v>
      </c>
      <c r="I36" s="1">
        <f t="shared" si="9"/>
        <v>1</v>
      </c>
      <c r="J36" s="1">
        <f t="shared" si="9"/>
        <v>0.875</v>
      </c>
      <c r="K36" s="1">
        <f t="shared" si="9"/>
        <v>0.8888888889</v>
      </c>
      <c r="L36" s="1">
        <f t="shared" si="9"/>
        <v>0.8</v>
      </c>
      <c r="M36" s="1">
        <f t="shared" si="9"/>
        <v>0.8181818182</v>
      </c>
      <c r="N36" s="1">
        <f t="shared" si="9"/>
        <v>0.8333333333</v>
      </c>
      <c r="O36" s="1">
        <f t="shared" si="9"/>
        <v>0.8461538462</v>
      </c>
      <c r="P36" s="1">
        <f t="shared" si="9"/>
        <v>0.8571428571</v>
      </c>
      <c r="Q36" s="5" t="s">
        <v>61</v>
      </c>
      <c r="R36" s="1">
        <f>R34/1</f>
        <v>1</v>
      </c>
      <c r="S36" s="4">
        <f t="shared" ref="S36:AK36" si="10">COUNTIF($R$34:S34,"&gt;0")/COUNT($R$34:S34)</f>
        <v>1</v>
      </c>
      <c r="T36" s="4">
        <f t="shared" si="10"/>
        <v>1</v>
      </c>
      <c r="U36" s="4">
        <f t="shared" si="10"/>
        <v>1</v>
      </c>
      <c r="V36" s="4">
        <f t="shared" si="10"/>
        <v>1</v>
      </c>
      <c r="W36" s="4">
        <f t="shared" si="10"/>
        <v>1</v>
      </c>
      <c r="X36" s="4">
        <f t="shared" si="10"/>
        <v>0.8571428571</v>
      </c>
      <c r="Y36" s="4">
        <f t="shared" si="10"/>
        <v>0.875</v>
      </c>
      <c r="Z36" s="4">
        <f t="shared" si="10"/>
        <v>0.8888888889</v>
      </c>
      <c r="AA36" s="4">
        <f t="shared" si="10"/>
        <v>0.9</v>
      </c>
      <c r="AB36" s="4">
        <f t="shared" si="10"/>
        <v>0.9090909091</v>
      </c>
      <c r="AC36" s="4">
        <f t="shared" si="10"/>
        <v>0.9166666667</v>
      </c>
      <c r="AD36" s="4">
        <f t="shared" si="10"/>
        <v>0.9230769231</v>
      </c>
      <c r="AE36" s="4">
        <f t="shared" si="10"/>
        <v>0.9285714286</v>
      </c>
      <c r="AF36" s="4">
        <f t="shared" si="10"/>
        <v>0.9333333333</v>
      </c>
      <c r="AG36" s="4">
        <f t="shared" si="10"/>
        <v>0.9375</v>
      </c>
      <c r="AH36" s="4">
        <f t="shared" si="10"/>
        <v>0.9411764706</v>
      </c>
      <c r="AI36" s="4">
        <f t="shared" si="10"/>
        <v>0.9444444444</v>
      </c>
      <c r="AJ36" s="4">
        <f t="shared" si="10"/>
        <v>0.9473684211</v>
      </c>
      <c r="AK36" s="4">
        <f t="shared" si="10"/>
        <v>0.95</v>
      </c>
      <c r="AL36" s="5" t="s">
        <v>61</v>
      </c>
      <c r="AM36" s="3">
        <v>1.0</v>
      </c>
      <c r="AN36" s="1">
        <f t="shared" ref="AN36:BF36" si="11">COUNTIF($AM$34:AN34,"&gt;0")/COUNT($R$34:S34)</f>
        <v>1</v>
      </c>
      <c r="AO36" s="1">
        <f t="shared" si="11"/>
        <v>1</v>
      </c>
      <c r="AP36" s="1">
        <f t="shared" si="11"/>
        <v>1</v>
      </c>
      <c r="AQ36" s="1">
        <f t="shared" si="11"/>
        <v>1</v>
      </c>
      <c r="AR36" s="1">
        <f t="shared" si="11"/>
        <v>0.8333333333</v>
      </c>
      <c r="AS36" s="1">
        <f t="shared" si="11"/>
        <v>0.8571428571</v>
      </c>
      <c r="AT36" s="1">
        <f t="shared" si="11"/>
        <v>0.875</v>
      </c>
      <c r="AU36" s="1">
        <f t="shared" si="11"/>
        <v>0.7777777778</v>
      </c>
      <c r="AV36" s="1">
        <f t="shared" si="11"/>
        <v>0.8</v>
      </c>
      <c r="AW36" s="1">
        <f t="shared" si="11"/>
        <v>0.8181818182</v>
      </c>
      <c r="AX36" s="1">
        <f t="shared" si="11"/>
        <v>0.75</v>
      </c>
      <c r="AY36" s="1">
        <f t="shared" si="11"/>
        <v>0.6923076923</v>
      </c>
      <c r="AZ36" s="1">
        <f t="shared" si="11"/>
        <v>0.6428571429</v>
      </c>
      <c r="BA36" s="1">
        <f t="shared" si="11"/>
        <v>0.6</v>
      </c>
      <c r="BB36" s="1">
        <f t="shared" si="11"/>
        <v>0.625</v>
      </c>
      <c r="BC36" s="1">
        <f t="shared" si="11"/>
        <v>0.6470588235</v>
      </c>
      <c r="BD36" s="1">
        <f t="shared" si="11"/>
        <v>0.6666666667</v>
      </c>
      <c r="BE36" s="1">
        <f t="shared" si="11"/>
        <v>0.6842105263</v>
      </c>
      <c r="BF36" s="1">
        <f t="shared" si="11"/>
        <v>0.65</v>
      </c>
    </row>
    <row r="37">
      <c r="B37" s="5" t="s">
        <v>62</v>
      </c>
      <c r="C37" s="1">
        <f>C34/30</f>
        <v>0.03333333333</v>
      </c>
      <c r="D37" s="4">
        <f t="shared" ref="D37:P37" si="12">COUNTIF($C$34:D34,"&gt;0")/30</f>
        <v>0.06666666667</v>
      </c>
      <c r="E37" s="4">
        <f t="shared" si="12"/>
        <v>0.1</v>
      </c>
      <c r="F37" s="4">
        <f t="shared" si="12"/>
        <v>0.1333333333</v>
      </c>
      <c r="G37" s="4">
        <f t="shared" si="12"/>
        <v>0.1666666667</v>
      </c>
      <c r="H37" s="4">
        <f t="shared" si="12"/>
        <v>0.2</v>
      </c>
      <c r="I37" s="4">
        <f t="shared" si="12"/>
        <v>0.2333333333</v>
      </c>
      <c r="J37" s="4">
        <f t="shared" si="12"/>
        <v>0.2333333333</v>
      </c>
      <c r="K37" s="4">
        <f t="shared" si="12"/>
        <v>0.2666666667</v>
      </c>
      <c r="L37" s="4">
        <f t="shared" si="12"/>
        <v>0.2666666667</v>
      </c>
      <c r="M37" s="4">
        <f t="shared" si="12"/>
        <v>0.3</v>
      </c>
      <c r="N37" s="4">
        <f t="shared" si="12"/>
        <v>0.3333333333</v>
      </c>
      <c r="O37" s="4">
        <f t="shared" si="12"/>
        <v>0.3666666667</v>
      </c>
      <c r="P37" s="4">
        <f t="shared" si="12"/>
        <v>0.4</v>
      </c>
      <c r="Q37" s="5" t="s">
        <v>63</v>
      </c>
      <c r="R37" s="1">
        <f>R36/30</f>
        <v>0.03333333333</v>
      </c>
      <c r="S37" s="1">
        <f t="shared" ref="S37:AK37" si="13">COUNTIF($R$34:S34,"&gt;0")/30</f>
        <v>0.06666666667</v>
      </c>
      <c r="T37" s="1">
        <f t="shared" si="13"/>
        <v>0.1</v>
      </c>
      <c r="U37" s="1">
        <f t="shared" si="13"/>
        <v>0.1333333333</v>
      </c>
      <c r="V37" s="1">
        <f t="shared" si="13"/>
        <v>0.1666666667</v>
      </c>
      <c r="W37" s="1">
        <f t="shared" si="13"/>
        <v>0.2</v>
      </c>
      <c r="X37" s="1">
        <f t="shared" si="13"/>
        <v>0.2</v>
      </c>
      <c r="Y37" s="1">
        <f t="shared" si="13"/>
        <v>0.2333333333</v>
      </c>
      <c r="Z37" s="1">
        <f t="shared" si="13"/>
        <v>0.2666666667</v>
      </c>
      <c r="AA37" s="1">
        <f t="shared" si="13"/>
        <v>0.3</v>
      </c>
      <c r="AB37" s="1">
        <f t="shared" si="13"/>
        <v>0.3333333333</v>
      </c>
      <c r="AC37" s="1">
        <f t="shared" si="13"/>
        <v>0.3666666667</v>
      </c>
      <c r="AD37" s="1">
        <f t="shared" si="13"/>
        <v>0.4</v>
      </c>
      <c r="AE37" s="1">
        <f t="shared" si="13"/>
        <v>0.4333333333</v>
      </c>
      <c r="AF37" s="1">
        <f t="shared" si="13"/>
        <v>0.4666666667</v>
      </c>
      <c r="AG37" s="1">
        <f t="shared" si="13"/>
        <v>0.5</v>
      </c>
      <c r="AH37" s="1">
        <f t="shared" si="13"/>
        <v>0.5333333333</v>
      </c>
      <c r="AI37" s="1">
        <f t="shared" si="13"/>
        <v>0.5666666667</v>
      </c>
      <c r="AJ37" s="1">
        <f t="shared" si="13"/>
        <v>0.6</v>
      </c>
      <c r="AK37" s="1">
        <f t="shared" si="13"/>
        <v>0.6333333333</v>
      </c>
      <c r="AL37" s="5" t="s">
        <v>62</v>
      </c>
      <c r="AM37" s="3">
        <f>1/30</f>
        <v>0.03333333333</v>
      </c>
      <c r="AN37" s="4">
        <f t="shared" ref="AN37:BF37" si="14">COUNTIF($AM$34:AN34,"&gt;0")/30</f>
        <v>0.06666666667</v>
      </c>
      <c r="AO37" s="4">
        <f t="shared" si="14"/>
        <v>0.1</v>
      </c>
      <c r="AP37" s="4">
        <f t="shared" si="14"/>
        <v>0.1333333333</v>
      </c>
      <c r="AQ37" s="4">
        <f t="shared" si="14"/>
        <v>0.1666666667</v>
      </c>
      <c r="AR37" s="4">
        <f t="shared" si="14"/>
        <v>0.1666666667</v>
      </c>
      <c r="AS37" s="4">
        <f t="shared" si="14"/>
        <v>0.2</v>
      </c>
      <c r="AT37" s="4">
        <f t="shared" si="14"/>
        <v>0.2333333333</v>
      </c>
      <c r="AU37" s="4">
        <f t="shared" si="14"/>
        <v>0.2333333333</v>
      </c>
      <c r="AV37" s="4">
        <f t="shared" si="14"/>
        <v>0.2666666667</v>
      </c>
      <c r="AW37" s="4">
        <f t="shared" si="14"/>
        <v>0.3</v>
      </c>
      <c r="AX37" s="4">
        <f t="shared" si="14"/>
        <v>0.3</v>
      </c>
      <c r="AY37" s="4">
        <f t="shared" si="14"/>
        <v>0.3</v>
      </c>
      <c r="AZ37" s="4">
        <f t="shared" si="14"/>
        <v>0.3</v>
      </c>
      <c r="BA37" s="4">
        <f t="shared" si="14"/>
        <v>0.3</v>
      </c>
      <c r="BB37" s="4">
        <f t="shared" si="14"/>
        <v>0.3333333333</v>
      </c>
      <c r="BC37" s="4">
        <f t="shared" si="14"/>
        <v>0.3666666667</v>
      </c>
      <c r="BD37" s="4">
        <f t="shared" si="14"/>
        <v>0.4</v>
      </c>
      <c r="BE37" s="4">
        <f t="shared" si="14"/>
        <v>0.4333333333</v>
      </c>
      <c r="BF37" s="4">
        <f t="shared" si="14"/>
        <v>0.4333333333</v>
      </c>
    </row>
    <row r="38">
      <c r="B38" s="5" t="s">
        <v>64</v>
      </c>
      <c r="C38" s="3">
        <v>1.0</v>
      </c>
      <c r="D38" s="3">
        <v>2.0</v>
      </c>
      <c r="E38" s="3">
        <v>3.0</v>
      </c>
      <c r="F38" s="3">
        <v>4.0</v>
      </c>
      <c r="G38" s="3">
        <v>5.0</v>
      </c>
      <c r="H38" s="3">
        <v>6.0</v>
      </c>
      <c r="I38" s="3">
        <v>7.0</v>
      </c>
      <c r="J38" s="3">
        <v>8.0</v>
      </c>
      <c r="K38" s="3">
        <v>9.0</v>
      </c>
      <c r="L38" s="3">
        <v>10.0</v>
      </c>
      <c r="M38" s="3">
        <v>11.0</v>
      </c>
      <c r="N38" s="3">
        <v>12.0</v>
      </c>
      <c r="O38" s="3">
        <v>13.0</v>
      </c>
      <c r="P38" s="3">
        <v>14.0</v>
      </c>
      <c r="Q38" s="5" t="s">
        <v>64</v>
      </c>
      <c r="R38" s="3">
        <v>1.0</v>
      </c>
      <c r="S38" s="3">
        <v>2.0</v>
      </c>
      <c r="T38" s="3">
        <v>3.0</v>
      </c>
      <c r="U38" s="3">
        <v>4.0</v>
      </c>
      <c r="V38" s="3">
        <v>5.0</v>
      </c>
      <c r="W38" s="3">
        <v>6.0</v>
      </c>
      <c r="X38" s="3">
        <v>7.0</v>
      </c>
      <c r="Y38" s="3">
        <v>8.0</v>
      </c>
      <c r="Z38" s="3">
        <v>9.0</v>
      </c>
      <c r="AA38" s="3">
        <v>10.0</v>
      </c>
      <c r="AB38" s="3">
        <v>11.0</v>
      </c>
      <c r="AC38" s="3">
        <v>12.0</v>
      </c>
      <c r="AD38" s="3">
        <v>13.0</v>
      </c>
      <c r="AE38" s="3">
        <v>14.0</v>
      </c>
      <c r="AF38" s="3">
        <v>15.0</v>
      </c>
      <c r="AG38" s="3">
        <v>16.0</v>
      </c>
      <c r="AH38" s="3">
        <v>17.0</v>
      </c>
      <c r="AI38" s="3">
        <v>18.0</v>
      </c>
      <c r="AJ38" s="3">
        <v>19.0</v>
      </c>
      <c r="AK38" s="3">
        <v>20.0</v>
      </c>
      <c r="AL38" s="5" t="s">
        <v>64</v>
      </c>
      <c r="AM38" s="3">
        <v>1.0</v>
      </c>
      <c r="AN38" s="3">
        <v>2.0</v>
      </c>
      <c r="AO38" s="3">
        <v>3.0</v>
      </c>
      <c r="AP38" s="3">
        <v>4.0</v>
      </c>
      <c r="AQ38" s="3">
        <v>5.0</v>
      </c>
      <c r="AR38" s="3">
        <v>6.0</v>
      </c>
      <c r="AS38" s="3">
        <v>7.0</v>
      </c>
      <c r="AT38" s="3">
        <v>8.0</v>
      </c>
      <c r="AU38" s="3">
        <v>9.0</v>
      </c>
      <c r="AV38" s="3">
        <v>10.0</v>
      </c>
      <c r="AW38" s="3">
        <v>11.0</v>
      </c>
      <c r="AX38" s="3">
        <v>12.0</v>
      </c>
      <c r="AY38" s="3">
        <v>13.0</v>
      </c>
      <c r="AZ38" s="3">
        <v>14.0</v>
      </c>
      <c r="BA38" s="3">
        <v>15.0</v>
      </c>
      <c r="BB38" s="3">
        <v>16.0</v>
      </c>
      <c r="BC38" s="3">
        <v>17.0</v>
      </c>
      <c r="BD38" s="3">
        <v>18.0</v>
      </c>
      <c r="BE38" s="3">
        <v>19.0</v>
      </c>
      <c r="BF38" s="3">
        <v>20.0</v>
      </c>
    </row>
    <row r="39">
      <c r="B39" s="5" t="s">
        <v>65</v>
      </c>
      <c r="C39" s="1">
        <f t="shared" ref="C39:P39" si="15">C30/(LOG(C38+1,2))</f>
        <v>3</v>
      </c>
      <c r="D39" s="1">
        <f t="shared" si="15"/>
        <v>1.261859507</v>
      </c>
      <c r="E39" s="1">
        <f t="shared" si="15"/>
        <v>1</v>
      </c>
      <c r="F39" s="1">
        <f t="shared" si="15"/>
        <v>0.4306765581</v>
      </c>
      <c r="G39" s="1">
        <f t="shared" si="15"/>
        <v>0.3868528072</v>
      </c>
      <c r="H39" s="1">
        <f t="shared" si="15"/>
        <v>0.3562071871</v>
      </c>
      <c r="I39" s="1">
        <f t="shared" si="15"/>
        <v>1</v>
      </c>
      <c r="J39" s="1">
        <f t="shared" si="15"/>
        <v>0</v>
      </c>
      <c r="K39" s="1">
        <f t="shared" si="15"/>
        <v>0.3010299957</v>
      </c>
      <c r="L39" s="1">
        <f t="shared" si="15"/>
        <v>0</v>
      </c>
      <c r="M39" s="1">
        <f t="shared" si="15"/>
        <v>0.2789429457</v>
      </c>
      <c r="N39" s="1">
        <f t="shared" si="15"/>
        <v>0.2702381544</v>
      </c>
      <c r="O39" s="1">
        <f t="shared" si="15"/>
        <v>0.5252990701</v>
      </c>
      <c r="P39" s="1">
        <f t="shared" si="15"/>
        <v>0.2559580248</v>
      </c>
      <c r="Q39" s="5" t="s">
        <v>65</v>
      </c>
      <c r="R39" s="4">
        <f t="shared" ref="R39:AK39" si="16">R30/(LOG(R38+1,2))</f>
        <v>2</v>
      </c>
      <c r="S39" s="4">
        <f t="shared" si="16"/>
        <v>1.261859507</v>
      </c>
      <c r="T39" s="4">
        <f t="shared" si="16"/>
        <v>0.5</v>
      </c>
      <c r="U39" s="4">
        <f t="shared" si="16"/>
        <v>0.4306765581</v>
      </c>
      <c r="V39" s="4">
        <f t="shared" si="16"/>
        <v>0.7737056145</v>
      </c>
      <c r="W39" s="4">
        <f t="shared" si="16"/>
        <v>0.3562071871</v>
      </c>
      <c r="X39" s="4">
        <f t="shared" si="16"/>
        <v>0</v>
      </c>
      <c r="Y39" s="4">
        <f t="shared" si="16"/>
        <v>0.3154648768</v>
      </c>
      <c r="Z39" s="4">
        <f t="shared" si="16"/>
        <v>0.6020599913</v>
      </c>
      <c r="AA39" s="4">
        <f t="shared" si="16"/>
        <v>0.5781296526</v>
      </c>
      <c r="AB39" s="4">
        <f t="shared" si="16"/>
        <v>0.2789429457</v>
      </c>
      <c r="AC39" s="4">
        <f t="shared" si="16"/>
        <v>0.2702381544</v>
      </c>
      <c r="AD39" s="4">
        <f t="shared" si="16"/>
        <v>0.262649535</v>
      </c>
      <c r="AE39" s="4">
        <f t="shared" si="16"/>
        <v>0.2559580248</v>
      </c>
      <c r="AF39" s="4">
        <f t="shared" si="16"/>
        <v>0.25</v>
      </c>
      <c r="AG39" s="4">
        <f t="shared" si="16"/>
        <v>0.2446505421</v>
      </c>
      <c r="AH39" s="4">
        <f t="shared" si="16"/>
        <v>0.2398124666</v>
      </c>
      <c r="AI39" s="4">
        <f t="shared" si="16"/>
        <v>0.2354089134</v>
      </c>
      <c r="AJ39" s="4">
        <f t="shared" si="16"/>
        <v>0.2313782132</v>
      </c>
      <c r="AK39" s="4">
        <f t="shared" si="16"/>
        <v>0.4553404974</v>
      </c>
    </row>
    <row r="40">
      <c r="B40" s="5" t="s">
        <v>66</v>
      </c>
      <c r="C40" s="7">
        <v>3.0</v>
      </c>
      <c r="D40" s="7">
        <v>3.0</v>
      </c>
      <c r="E40" s="7">
        <v>2.0</v>
      </c>
      <c r="F40" s="7">
        <v>2.0</v>
      </c>
      <c r="G40" s="7">
        <v>2.0</v>
      </c>
      <c r="H40" s="7">
        <v>1.0</v>
      </c>
      <c r="I40" s="7">
        <v>1.0</v>
      </c>
      <c r="J40" s="7">
        <v>1.0</v>
      </c>
      <c r="K40" s="7">
        <v>1.0</v>
      </c>
      <c r="L40" s="7">
        <v>1.0</v>
      </c>
      <c r="M40" s="7">
        <v>1.0</v>
      </c>
      <c r="N40" s="7">
        <v>1.0</v>
      </c>
      <c r="O40" s="7">
        <v>0.0</v>
      </c>
      <c r="P40" s="7">
        <v>0.0</v>
      </c>
      <c r="Q40" s="5" t="s">
        <v>66</v>
      </c>
      <c r="R40" s="3">
        <v>2.0</v>
      </c>
      <c r="S40" s="8">
        <v>2.0</v>
      </c>
      <c r="T40" s="3">
        <v>2.0</v>
      </c>
      <c r="U40" s="3">
        <v>2.0</v>
      </c>
      <c r="V40" s="3">
        <v>2.0</v>
      </c>
      <c r="W40" s="3">
        <v>2.0</v>
      </c>
      <c r="X40" s="3">
        <v>1.0</v>
      </c>
      <c r="Y40" s="8">
        <v>1.0</v>
      </c>
      <c r="Z40" s="8">
        <v>1.0</v>
      </c>
      <c r="AA40" s="8">
        <v>1.0</v>
      </c>
      <c r="AB40" s="8">
        <v>1.0</v>
      </c>
      <c r="AC40" s="8">
        <v>1.0</v>
      </c>
      <c r="AD40" s="8">
        <v>1.0</v>
      </c>
      <c r="AE40" s="8">
        <v>1.0</v>
      </c>
      <c r="AF40" s="8">
        <v>1.0</v>
      </c>
      <c r="AG40" s="8">
        <v>1.0</v>
      </c>
      <c r="AH40" s="8">
        <v>1.0</v>
      </c>
      <c r="AI40" s="8">
        <v>1.0</v>
      </c>
      <c r="AJ40" s="8">
        <v>1.0</v>
      </c>
      <c r="AK40" s="3">
        <v>0.0</v>
      </c>
      <c r="AL40" s="5" t="s">
        <v>65</v>
      </c>
      <c r="AM40" s="1">
        <f t="shared" ref="AM40:BE40" si="17">AM30/(LOG(AM38+1,2))</f>
        <v>1</v>
      </c>
      <c r="AN40" s="1">
        <f t="shared" si="17"/>
        <v>1.261859507</v>
      </c>
      <c r="AO40" s="1">
        <f t="shared" si="17"/>
        <v>1</v>
      </c>
      <c r="AP40" s="1">
        <f t="shared" si="17"/>
        <v>0.8613531161</v>
      </c>
      <c r="AQ40" s="1">
        <f t="shared" si="17"/>
        <v>0.7737056145</v>
      </c>
      <c r="AR40" s="1">
        <f t="shared" si="17"/>
        <v>0</v>
      </c>
      <c r="AS40" s="1">
        <f t="shared" si="17"/>
        <v>1</v>
      </c>
      <c r="AT40" s="1">
        <f t="shared" si="17"/>
        <v>0.3154648768</v>
      </c>
      <c r="AU40" s="1">
        <f t="shared" si="17"/>
        <v>0</v>
      </c>
      <c r="AV40" s="1">
        <f t="shared" si="17"/>
        <v>0.5781296526</v>
      </c>
      <c r="AW40" s="1">
        <f t="shared" si="17"/>
        <v>0.2789429457</v>
      </c>
      <c r="AX40" s="1">
        <f t="shared" si="17"/>
        <v>0</v>
      </c>
      <c r="AY40" s="1">
        <f t="shared" si="17"/>
        <v>0</v>
      </c>
      <c r="AZ40" s="1">
        <f t="shared" si="17"/>
        <v>0</v>
      </c>
      <c r="BA40" s="1">
        <f t="shared" si="17"/>
        <v>0</v>
      </c>
      <c r="BB40" s="1">
        <f t="shared" si="17"/>
        <v>0.2446505421</v>
      </c>
      <c r="BC40" s="1">
        <f t="shared" si="17"/>
        <v>0.2398124666</v>
      </c>
      <c r="BD40" s="1">
        <f t="shared" si="17"/>
        <v>0.2354089134</v>
      </c>
      <c r="BE40" s="1">
        <f t="shared" si="17"/>
        <v>0.2313782132</v>
      </c>
      <c r="BF40" s="1">
        <f>BF29/(LOG(BF38+1,2))</f>
        <v>0</v>
      </c>
    </row>
    <row r="41">
      <c r="B41" s="5" t="s">
        <v>67</v>
      </c>
      <c r="C41" s="1">
        <f>COUNTIF($C$30:$P$30,"3")</f>
        <v>2</v>
      </c>
      <c r="Q41" s="5" t="s">
        <v>67</v>
      </c>
      <c r="R41" s="1">
        <f>COUNTIF(R30:AK30,"3")</f>
        <v>0</v>
      </c>
      <c r="AL41" s="5" t="s">
        <v>66</v>
      </c>
      <c r="AM41" s="3">
        <v>3.0</v>
      </c>
      <c r="AN41" s="8">
        <v>2.0</v>
      </c>
      <c r="AO41" s="8">
        <v>2.0</v>
      </c>
      <c r="AP41" s="8">
        <v>2.0</v>
      </c>
      <c r="AQ41" s="8">
        <v>2.0</v>
      </c>
      <c r="AR41" s="8">
        <v>2.0</v>
      </c>
      <c r="AS41" s="8">
        <v>1.0</v>
      </c>
      <c r="AT41" s="8">
        <v>1.0</v>
      </c>
      <c r="AU41" s="8">
        <v>1.0</v>
      </c>
      <c r="AV41" s="8">
        <v>1.0</v>
      </c>
      <c r="AW41" s="8">
        <v>1.0</v>
      </c>
      <c r="AX41" s="8">
        <v>1.0</v>
      </c>
      <c r="AY41" s="8">
        <v>1.0</v>
      </c>
      <c r="AZ41" s="3">
        <v>0.0</v>
      </c>
      <c r="BA41" s="3">
        <v>0.0</v>
      </c>
      <c r="BB41" s="3">
        <v>0.0</v>
      </c>
      <c r="BC41" s="3">
        <v>0.0</v>
      </c>
      <c r="BD41" s="3">
        <v>0.0</v>
      </c>
      <c r="BE41" s="3">
        <v>0.0</v>
      </c>
      <c r="BF41" s="3">
        <v>0.0</v>
      </c>
    </row>
    <row r="42">
      <c r="B42" s="5" t="s">
        <v>68</v>
      </c>
      <c r="C42" s="1">
        <f>COUNTIF($C$30:$P$30,"2")</f>
        <v>3</v>
      </c>
      <c r="Q42" s="5" t="s">
        <v>68</v>
      </c>
      <c r="R42" s="1">
        <f>COUNTIF(R30:AK30,"2")</f>
        <v>6</v>
      </c>
      <c r="AL42" s="5" t="s">
        <v>67</v>
      </c>
      <c r="AM42" s="1">
        <f>COUNTIF(AM30:BF30,"3")</f>
        <v>1</v>
      </c>
    </row>
    <row r="43">
      <c r="B43" s="5" t="s">
        <v>69</v>
      </c>
      <c r="C43" s="1">
        <f>COUNTIF($C$30:$P$30,"1")</f>
        <v>7</v>
      </c>
      <c r="Q43" s="5" t="s">
        <v>69</v>
      </c>
      <c r="R43" s="4">
        <f>COUNTIF(R30:AK30,"1")</f>
        <v>13</v>
      </c>
      <c r="AL43" s="5" t="s">
        <v>68</v>
      </c>
      <c r="AM43" s="1">
        <f>COUNTIF(AM30:BF30,"2")</f>
        <v>5</v>
      </c>
    </row>
    <row r="44">
      <c r="B44" s="5" t="s">
        <v>70</v>
      </c>
      <c r="C44" s="1">
        <f>COUNTIF($C$30:$P$30,"0")</f>
        <v>2</v>
      </c>
      <c r="Q44" s="5" t="s">
        <v>70</v>
      </c>
      <c r="R44" s="4">
        <f>COUNTIF(R30:AK30,"0")</f>
        <v>1</v>
      </c>
      <c r="AL44" s="5" t="s">
        <v>69</v>
      </c>
      <c r="AM44" s="1">
        <f>COUNTIF(AM30:BF30,"1")</f>
        <v>7</v>
      </c>
    </row>
    <row r="45">
      <c r="B45" s="5" t="s">
        <v>71</v>
      </c>
      <c r="C45" s="4">
        <f t="shared" ref="C45:P45" si="18">C40/(LOG(C38+1,2))</f>
        <v>3</v>
      </c>
      <c r="D45" s="4">
        <f t="shared" si="18"/>
        <v>1.892789261</v>
      </c>
      <c r="E45" s="4">
        <f t="shared" si="18"/>
        <v>1</v>
      </c>
      <c r="F45" s="4">
        <f t="shared" si="18"/>
        <v>0.8613531161</v>
      </c>
      <c r="G45" s="4">
        <f t="shared" si="18"/>
        <v>0.7737056145</v>
      </c>
      <c r="H45" s="4">
        <f t="shared" si="18"/>
        <v>0.3562071871</v>
      </c>
      <c r="I45" s="4">
        <f t="shared" si="18"/>
        <v>0.3333333333</v>
      </c>
      <c r="J45" s="4">
        <f t="shared" si="18"/>
        <v>0.3154648768</v>
      </c>
      <c r="K45" s="4">
        <f t="shared" si="18"/>
        <v>0.3010299957</v>
      </c>
      <c r="L45" s="4">
        <f t="shared" si="18"/>
        <v>0.2890648263</v>
      </c>
      <c r="M45" s="4">
        <f t="shared" si="18"/>
        <v>0.2789429457</v>
      </c>
      <c r="N45" s="4">
        <f t="shared" si="18"/>
        <v>0.2702381544</v>
      </c>
      <c r="O45" s="4">
        <f t="shared" si="18"/>
        <v>0</v>
      </c>
      <c r="P45" s="4">
        <f t="shared" si="18"/>
        <v>0</v>
      </c>
      <c r="Q45" s="5" t="s">
        <v>71</v>
      </c>
      <c r="R45" s="4">
        <f t="shared" ref="R45:AK45" si="19">R40/(LOG(R38+1,2))</f>
        <v>2</v>
      </c>
      <c r="S45" s="4">
        <f t="shared" si="19"/>
        <v>1.261859507</v>
      </c>
      <c r="T45" s="4">
        <f t="shared" si="19"/>
        <v>1</v>
      </c>
      <c r="U45" s="4">
        <f t="shared" si="19"/>
        <v>0.8613531161</v>
      </c>
      <c r="V45" s="4">
        <f t="shared" si="19"/>
        <v>0.7737056145</v>
      </c>
      <c r="W45" s="4">
        <f t="shared" si="19"/>
        <v>0.7124143742</v>
      </c>
      <c r="X45" s="4">
        <f t="shared" si="19"/>
        <v>0.3333333333</v>
      </c>
      <c r="Y45" s="4">
        <f t="shared" si="19"/>
        <v>0.3154648768</v>
      </c>
      <c r="Z45" s="4">
        <f t="shared" si="19"/>
        <v>0.3010299957</v>
      </c>
      <c r="AA45" s="4">
        <f t="shared" si="19"/>
        <v>0.2890648263</v>
      </c>
      <c r="AB45" s="4">
        <f t="shared" si="19"/>
        <v>0.2789429457</v>
      </c>
      <c r="AC45" s="4">
        <f t="shared" si="19"/>
        <v>0.2702381544</v>
      </c>
      <c r="AD45" s="4">
        <f t="shared" si="19"/>
        <v>0.262649535</v>
      </c>
      <c r="AE45" s="4">
        <f t="shared" si="19"/>
        <v>0.2559580248</v>
      </c>
      <c r="AF45" s="4">
        <f t="shared" si="19"/>
        <v>0.25</v>
      </c>
      <c r="AG45" s="4">
        <f t="shared" si="19"/>
        <v>0.2446505421</v>
      </c>
      <c r="AH45" s="4">
        <f t="shared" si="19"/>
        <v>0.2398124666</v>
      </c>
      <c r="AI45" s="4">
        <f t="shared" si="19"/>
        <v>0.2354089134</v>
      </c>
      <c r="AJ45" s="4">
        <f t="shared" si="19"/>
        <v>0.2313782132</v>
      </c>
      <c r="AK45" s="4">
        <f t="shared" si="19"/>
        <v>0</v>
      </c>
      <c r="AL45" s="5" t="s">
        <v>70</v>
      </c>
      <c r="AM45" s="1">
        <f>COUNTIF(AM30:BF30,"0")</f>
        <v>7</v>
      </c>
    </row>
    <row r="46">
      <c r="B46" s="5" t="s">
        <v>72</v>
      </c>
      <c r="C46" s="1">
        <f>C39</f>
        <v>3</v>
      </c>
      <c r="D46" s="1">
        <f t="shared" ref="D46:P46" si="20">SUM($C$39:D39)</f>
        <v>4.261859507</v>
      </c>
      <c r="E46" s="1">
        <f t="shared" si="20"/>
        <v>5.261859507</v>
      </c>
      <c r="F46" s="1">
        <f t="shared" si="20"/>
        <v>5.692536065</v>
      </c>
      <c r="G46" s="1">
        <f t="shared" si="20"/>
        <v>6.079388872</v>
      </c>
      <c r="H46" s="1">
        <f t="shared" si="20"/>
        <v>6.43559606</v>
      </c>
      <c r="I46" s="1">
        <f t="shared" si="20"/>
        <v>7.43559606</v>
      </c>
      <c r="J46" s="1">
        <f t="shared" si="20"/>
        <v>7.43559606</v>
      </c>
      <c r="K46" s="1">
        <f t="shared" si="20"/>
        <v>7.736626055</v>
      </c>
      <c r="L46" s="1">
        <f t="shared" si="20"/>
        <v>7.736626055</v>
      </c>
      <c r="M46" s="1">
        <f t="shared" si="20"/>
        <v>8.015569001</v>
      </c>
      <c r="N46" s="1">
        <f t="shared" si="20"/>
        <v>8.285807155</v>
      </c>
      <c r="O46" s="1">
        <f t="shared" si="20"/>
        <v>8.811106225</v>
      </c>
      <c r="P46" s="1">
        <f t="shared" si="20"/>
        <v>9.06706425</v>
      </c>
      <c r="Q46" s="5" t="s">
        <v>72</v>
      </c>
      <c r="R46" s="1">
        <f>R39</f>
        <v>2</v>
      </c>
      <c r="S46" s="1">
        <f t="shared" ref="S46:AK46" si="21">SUM($R$39:S39)</f>
        <v>3.261859507</v>
      </c>
      <c r="T46" s="1">
        <f t="shared" si="21"/>
        <v>3.761859507</v>
      </c>
      <c r="U46" s="1">
        <f t="shared" si="21"/>
        <v>4.192536065</v>
      </c>
      <c r="V46" s="1">
        <f t="shared" si="21"/>
        <v>4.96624168</v>
      </c>
      <c r="W46" s="1">
        <f t="shared" si="21"/>
        <v>5.322448867</v>
      </c>
      <c r="X46" s="1">
        <f t="shared" si="21"/>
        <v>5.322448867</v>
      </c>
      <c r="Y46" s="1">
        <f t="shared" si="21"/>
        <v>5.637913744</v>
      </c>
      <c r="Z46" s="1">
        <f t="shared" si="21"/>
        <v>6.239973735</v>
      </c>
      <c r="AA46" s="1">
        <f t="shared" si="21"/>
        <v>6.818103388</v>
      </c>
      <c r="AB46" s="1">
        <f t="shared" si="21"/>
        <v>7.097046333</v>
      </c>
      <c r="AC46" s="1">
        <f t="shared" si="21"/>
        <v>7.367284488</v>
      </c>
      <c r="AD46" s="1">
        <f t="shared" si="21"/>
        <v>7.629934023</v>
      </c>
      <c r="AE46" s="1">
        <f t="shared" si="21"/>
        <v>7.885892047</v>
      </c>
      <c r="AF46" s="1">
        <f t="shared" si="21"/>
        <v>8.135892047</v>
      </c>
      <c r="AG46" s="1">
        <f t="shared" si="21"/>
        <v>8.38054259</v>
      </c>
      <c r="AH46" s="1">
        <f t="shared" si="21"/>
        <v>8.620355056</v>
      </c>
      <c r="AI46" s="1">
        <f t="shared" si="21"/>
        <v>8.85576397</v>
      </c>
      <c r="AJ46" s="1">
        <f t="shared" si="21"/>
        <v>9.087142183</v>
      </c>
      <c r="AK46" s="1">
        <f t="shared" si="21"/>
        <v>9.54248268</v>
      </c>
      <c r="AL46" s="5" t="s">
        <v>71</v>
      </c>
      <c r="AM46" s="1">
        <f t="shared" ref="AM46:BF46" si="22">AM41/(LOG(AM38+1,2))</f>
        <v>3</v>
      </c>
      <c r="AN46" s="1">
        <f t="shared" si="22"/>
        <v>1.261859507</v>
      </c>
      <c r="AO46" s="1">
        <f t="shared" si="22"/>
        <v>1</v>
      </c>
      <c r="AP46" s="1">
        <f t="shared" si="22"/>
        <v>0.8613531161</v>
      </c>
      <c r="AQ46" s="1">
        <f t="shared" si="22"/>
        <v>0.7737056145</v>
      </c>
      <c r="AR46" s="1">
        <f t="shared" si="22"/>
        <v>0.7124143742</v>
      </c>
      <c r="AS46" s="1">
        <f t="shared" si="22"/>
        <v>0.3333333333</v>
      </c>
      <c r="AT46" s="1">
        <f t="shared" si="22"/>
        <v>0.3154648768</v>
      </c>
      <c r="AU46" s="1">
        <f t="shared" si="22"/>
        <v>0.3010299957</v>
      </c>
      <c r="AV46" s="1">
        <f t="shared" si="22"/>
        <v>0.2890648263</v>
      </c>
      <c r="AW46" s="1">
        <f t="shared" si="22"/>
        <v>0.2789429457</v>
      </c>
      <c r="AX46" s="1">
        <f t="shared" si="22"/>
        <v>0.2702381544</v>
      </c>
      <c r="AY46" s="1">
        <f t="shared" si="22"/>
        <v>0.262649535</v>
      </c>
      <c r="AZ46" s="1">
        <f t="shared" si="22"/>
        <v>0</v>
      </c>
      <c r="BA46" s="1">
        <f t="shared" si="22"/>
        <v>0</v>
      </c>
      <c r="BB46" s="1">
        <f t="shared" si="22"/>
        <v>0</v>
      </c>
      <c r="BC46" s="1">
        <f t="shared" si="22"/>
        <v>0</v>
      </c>
      <c r="BD46" s="1">
        <f t="shared" si="22"/>
        <v>0</v>
      </c>
      <c r="BE46" s="1">
        <f t="shared" si="22"/>
        <v>0</v>
      </c>
      <c r="BF46" s="1">
        <f t="shared" si="22"/>
        <v>0</v>
      </c>
    </row>
    <row r="47">
      <c r="B47" s="5" t="s">
        <v>73</v>
      </c>
      <c r="C47" s="1">
        <f>C45</f>
        <v>3</v>
      </c>
      <c r="D47" s="1">
        <f t="shared" ref="D47:P47" si="23">SUM($C$45:D45)</f>
        <v>4.892789261</v>
      </c>
      <c r="E47" s="1">
        <f t="shared" si="23"/>
        <v>5.892789261</v>
      </c>
      <c r="F47" s="1">
        <f t="shared" si="23"/>
        <v>6.754142377</v>
      </c>
      <c r="G47" s="1">
        <f t="shared" si="23"/>
        <v>7.527847991</v>
      </c>
      <c r="H47" s="1">
        <f t="shared" si="23"/>
        <v>7.884055178</v>
      </c>
      <c r="I47" s="1">
        <f t="shared" si="23"/>
        <v>8.217388512</v>
      </c>
      <c r="J47" s="1">
        <f t="shared" si="23"/>
        <v>8.532853389</v>
      </c>
      <c r="K47" s="1">
        <f t="shared" si="23"/>
        <v>8.833883384</v>
      </c>
      <c r="L47" s="1">
        <f t="shared" si="23"/>
        <v>9.122948211</v>
      </c>
      <c r="M47" s="1">
        <f t="shared" si="23"/>
        <v>9.401891156</v>
      </c>
      <c r="N47" s="1">
        <f t="shared" si="23"/>
        <v>9.672129311</v>
      </c>
      <c r="O47" s="1">
        <f t="shared" si="23"/>
        <v>9.672129311</v>
      </c>
      <c r="P47" s="1">
        <f t="shared" si="23"/>
        <v>9.672129311</v>
      </c>
      <c r="Q47" s="5" t="s">
        <v>73</v>
      </c>
      <c r="R47" s="1">
        <f>R45</f>
        <v>2</v>
      </c>
      <c r="S47" s="1">
        <f t="shared" ref="S47:AK47" si="24">SUM($R$45:S45)</f>
        <v>3.261859507</v>
      </c>
      <c r="T47" s="1">
        <f t="shared" si="24"/>
        <v>4.261859507</v>
      </c>
      <c r="U47" s="1">
        <f t="shared" si="24"/>
        <v>5.123212623</v>
      </c>
      <c r="V47" s="1">
        <f t="shared" si="24"/>
        <v>5.896918238</v>
      </c>
      <c r="W47" s="1">
        <f t="shared" si="24"/>
        <v>6.609332612</v>
      </c>
      <c r="X47" s="1">
        <f t="shared" si="24"/>
        <v>6.942665945</v>
      </c>
      <c r="Y47" s="1">
        <f t="shared" si="24"/>
        <v>7.258130822</v>
      </c>
      <c r="Z47" s="1">
        <f t="shared" si="24"/>
        <v>7.559160818</v>
      </c>
      <c r="AA47" s="1">
        <f t="shared" si="24"/>
        <v>7.848225644</v>
      </c>
      <c r="AB47" s="1">
        <f t="shared" si="24"/>
        <v>8.12716859</v>
      </c>
      <c r="AC47" s="1">
        <f t="shared" si="24"/>
        <v>8.397406744</v>
      </c>
      <c r="AD47" s="1">
        <f t="shared" si="24"/>
        <v>8.660056279</v>
      </c>
      <c r="AE47" s="1">
        <f t="shared" si="24"/>
        <v>8.916014304</v>
      </c>
      <c r="AF47" s="1">
        <f t="shared" si="24"/>
        <v>9.166014304</v>
      </c>
      <c r="AG47" s="1">
        <f t="shared" si="24"/>
        <v>9.410664846</v>
      </c>
      <c r="AH47" s="1">
        <f t="shared" si="24"/>
        <v>9.650477313</v>
      </c>
      <c r="AI47" s="1">
        <f t="shared" si="24"/>
        <v>9.885886226</v>
      </c>
      <c r="AJ47" s="1">
        <f t="shared" si="24"/>
        <v>10.11726444</v>
      </c>
      <c r="AK47" s="1">
        <f t="shared" si="24"/>
        <v>10.11726444</v>
      </c>
      <c r="AL47" s="5" t="s">
        <v>72</v>
      </c>
      <c r="AM47" s="1">
        <f t="shared" ref="AM47:BF47" si="25">SUM($AM$40:AM40)</f>
        <v>1</v>
      </c>
      <c r="AN47" s="1">
        <f t="shared" si="25"/>
        <v>2.261859507</v>
      </c>
      <c r="AO47" s="1">
        <f t="shared" si="25"/>
        <v>3.261859507</v>
      </c>
      <c r="AP47" s="1">
        <f t="shared" si="25"/>
        <v>4.123212623</v>
      </c>
      <c r="AQ47" s="1">
        <f t="shared" si="25"/>
        <v>4.896918238</v>
      </c>
      <c r="AR47" s="1">
        <f t="shared" si="25"/>
        <v>4.896918238</v>
      </c>
      <c r="AS47" s="1">
        <f t="shared" si="25"/>
        <v>5.896918238</v>
      </c>
      <c r="AT47" s="1">
        <f t="shared" si="25"/>
        <v>6.212383115</v>
      </c>
      <c r="AU47" s="1">
        <f t="shared" si="25"/>
        <v>6.212383115</v>
      </c>
      <c r="AV47" s="1">
        <f t="shared" si="25"/>
        <v>6.790512767</v>
      </c>
      <c r="AW47" s="1">
        <f t="shared" si="25"/>
        <v>7.069455713</v>
      </c>
      <c r="AX47" s="1">
        <f t="shared" si="25"/>
        <v>7.069455713</v>
      </c>
      <c r="AY47" s="1">
        <f t="shared" si="25"/>
        <v>7.069455713</v>
      </c>
      <c r="AZ47" s="1">
        <f t="shared" si="25"/>
        <v>7.069455713</v>
      </c>
      <c r="BA47" s="1">
        <f t="shared" si="25"/>
        <v>7.069455713</v>
      </c>
      <c r="BB47" s="1">
        <f t="shared" si="25"/>
        <v>7.314106255</v>
      </c>
      <c r="BC47" s="1">
        <f t="shared" si="25"/>
        <v>7.553918722</v>
      </c>
      <c r="BD47" s="1">
        <f t="shared" si="25"/>
        <v>7.789327635</v>
      </c>
      <c r="BE47" s="1">
        <f t="shared" si="25"/>
        <v>8.020705848</v>
      </c>
      <c r="BF47" s="1">
        <f t="shared" si="25"/>
        <v>8.020705848</v>
      </c>
    </row>
    <row r="48">
      <c r="B48" s="5" t="s">
        <v>74</v>
      </c>
      <c r="C48" s="1">
        <f t="shared" ref="C48:P48" si="26">C46/C47</f>
        <v>1</v>
      </c>
      <c r="D48" s="1">
        <f t="shared" si="26"/>
        <v>0.8710490643</v>
      </c>
      <c r="E48" s="1">
        <f t="shared" si="26"/>
        <v>0.8929318994</v>
      </c>
      <c r="F48" s="1">
        <f t="shared" si="26"/>
        <v>0.8428214491</v>
      </c>
      <c r="G48" s="1">
        <f t="shared" si="26"/>
        <v>0.8075865612</v>
      </c>
      <c r="H48" s="1">
        <f t="shared" si="26"/>
        <v>0.8162799364</v>
      </c>
      <c r="I48" s="1">
        <f t="shared" si="26"/>
        <v>0.9048612036</v>
      </c>
      <c r="J48" s="1">
        <f t="shared" si="26"/>
        <v>0.8714079243</v>
      </c>
      <c r="K48" s="1">
        <f t="shared" si="26"/>
        <v>0.8757899237</v>
      </c>
      <c r="L48" s="1">
        <f t="shared" si="26"/>
        <v>0.8480401156</v>
      </c>
      <c r="M48" s="1">
        <f t="shared" si="26"/>
        <v>0.8525485849</v>
      </c>
      <c r="N48" s="1">
        <f t="shared" si="26"/>
        <v>0.8566683601</v>
      </c>
      <c r="O48" s="1">
        <f t="shared" si="26"/>
        <v>0.9109789522</v>
      </c>
      <c r="P48" s="1">
        <f t="shared" si="26"/>
        <v>0.9374424141</v>
      </c>
      <c r="Q48" s="5" t="s">
        <v>75</v>
      </c>
      <c r="R48" s="1">
        <f t="shared" ref="R48:AK48" si="27">R46/R47</f>
        <v>1</v>
      </c>
      <c r="S48" s="1">
        <f t="shared" si="27"/>
        <v>1</v>
      </c>
      <c r="T48" s="1">
        <f t="shared" si="27"/>
        <v>0.8826803185</v>
      </c>
      <c r="U48" s="1">
        <f t="shared" si="27"/>
        <v>0.8183412194</v>
      </c>
      <c r="V48" s="1">
        <f t="shared" si="27"/>
        <v>0.8421757738</v>
      </c>
      <c r="W48" s="1">
        <f t="shared" si="27"/>
        <v>0.8052929364</v>
      </c>
      <c r="X48" s="1">
        <f t="shared" si="27"/>
        <v>0.7666289735</v>
      </c>
      <c r="Y48" s="1">
        <f t="shared" si="27"/>
        <v>0.7767721307</v>
      </c>
      <c r="Z48" s="1">
        <f t="shared" si="27"/>
        <v>0.8254849824</v>
      </c>
      <c r="AA48" s="1">
        <f t="shared" si="27"/>
        <v>0.8687445668</v>
      </c>
      <c r="AB48" s="1">
        <f t="shared" si="27"/>
        <v>0.8732495524</v>
      </c>
      <c r="AC48" s="1">
        <f t="shared" si="27"/>
        <v>0.8773285268</v>
      </c>
      <c r="AD48" s="1">
        <f t="shared" si="27"/>
        <v>0.8810490113</v>
      </c>
      <c r="AE48" s="1">
        <f t="shared" si="27"/>
        <v>0.8844638174</v>
      </c>
      <c r="AF48" s="1">
        <f t="shared" si="27"/>
        <v>0.8876150285</v>
      </c>
      <c r="AG48" s="1">
        <f t="shared" si="27"/>
        <v>0.8905367184</v>
      </c>
      <c r="AH48" s="1">
        <f t="shared" si="27"/>
        <v>0.8932568594</v>
      </c>
      <c r="AI48" s="1">
        <f t="shared" si="27"/>
        <v>0.8957986939</v>
      </c>
      <c r="AJ48" s="1">
        <f t="shared" si="27"/>
        <v>0.8981817405</v>
      </c>
      <c r="AK48" s="1">
        <f t="shared" si="27"/>
        <v>0.9431880265</v>
      </c>
      <c r="AL48" s="5" t="s">
        <v>73</v>
      </c>
      <c r="AM48" s="1">
        <f t="shared" ref="AM48:BF48" si="28">SUM($AM$46:AM46)</f>
        <v>3</v>
      </c>
      <c r="AN48" s="1">
        <f t="shared" si="28"/>
        <v>4.261859507</v>
      </c>
      <c r="AO48" s="1">
        <f t="shared" si="28"/>
        <v>5.261859507</v>
      </c>
      <c r="AP48" s="1">
        <f t="shared" si="28"/>
        <v>6.123212623</v>
      </c>
      <c r="AQ48" s="1">
        <f t="shared" si="28"/>
        <v>6.896918238</v>
      </c>
      <c r="AR48" s="1">
        <f t="shared" si="28"/>
        <v>7.609332612</v>
      </c>
      <c r="AS48" s="1">
        <f t="shared" si="28"/>
        <v>7.942665945</v>
      </c>
      <c r="AT48" s="1">
        <f t="shared" si="28"/>
        <v>8.258130822</v>
      </c>
      <c r="AU48" s="1">
        <f t="shared" si="28"/>
        <v>8.559160818</v>
      </c>
      <c r="AV48" s="1">
        <f t="shared" si="28"/>
        <v>8.848225644</v>
      </c>
      <c r="AW48" s="1">
        <f t="shared" si="28"/>
        <v>9.12716859</v>
      </c>
      <c r="AX48" s="1">
        <f t="shared" si="28"/>
        <v>9.397406744</v>
      </c>
      <c r="AY48" s="1">
        <f t="shared" si="28"/>
        <v>9.660056279</v>
      </c>
      <c r="AZ48" s="1">
        <f t="shared" si="28"/>
        <v>9.660056279</v>
      </c>
      <c r="BA48" s="1">
        <f t="shared" si="28"/>
        <v>9.660056279</v>
      </c>
      <c r="BB48" s="1">
        <f t="shared" si="28"/>
        <v>9.660056279</v>
      </c>
      <c r="BC48" s="1">
        <f t="shared" si="28"/>
        <v>9.660056279</v>
      </c>
      <c r="BD48" s="1">
        <f t="shared" si="28"/>
        <v>9.660056279</v>
      </c>
      <c r="BE48" s="1">
        <f t="shared" si="28"/>
        <v>9.660056279</v>
      </c>
      <c r="BF48" s="1">
        <f t="shared" si="28"/>
        <v>9.660056279</v>
      </c>
    </row>
    <row r="49">
      <c r="Q49" s="3">
        <v>15.0</v>
      </c>
      <c r="R49" s="3">
        <v>16.0</v>
      </c>
      <c r="S49" s="3">
        <v>17.0</v>
      </c>
      <c r="T49" s="3">
        <v>18.0</v>
      </c>
      <c r="U49" s="3">
        <v>19.0</v>
      </c>
      <c r="AL49" s="5" t="s">
        <v>74</v>
      </c>
      <c r="AM49" s="1">
        <f t="shared" ref="AM49:BF49" si="29">AM47/AM48</f>
        <v>0.3333333333</v>
      </c>
      <c r="AN49" s="1">
        <f t="shared" si="29"/>
        <v>0.530721274</v>
      </c>
      <c r="AO49" s="1">
        <f t="shared" si="29"/>
        <v>0.6199062333</v>
      </c>
      <c r="AP49" s="1">
        <f t="shared" si="29"/>
        <v>0.6733740729</v>
      </c>
      <c r="AQ49" s="1">
        <f t="shared" si="29"/>
        <v>0.7100154111</v>
      </c>
      <c r="AR49" s="1">
        <f t="shared" si="29"/>
        <v>0.6435410945</v>
      </c>
      <c r="AS49" s="1">
        <f t="shared" si="29"/>
        <v>0.7424356354</v>
      </c>
      <c r="AT49" s="1">
        <f t="shared" si="29"/>
        <v>0.7522747276</v>
      </c>
      <c r="AU49" s="1">
        <f t="shared" si="29"/>
        <v>0.7258168466</v>
      </c>
      <c r="AV49" s="1">
        <f t="shared" si="29"/>
        <v>0.7674434446</v>
      </c>
      <c r="AW49" s="1">
        <f t="shared" si="29"/>
        <v>0.7745507978</v>
      </c>
      <c r="AX49" s="1">
        <f t="shared" si="29"/>
        <v>0.7522772937</v>
      </c>
      <c r="AY49" s="1">
        <f t="shared" si="29"/>
        <v>0.7318234499</v>
      </c>
      <c r="AZ49" s="1">
        <f t="shared" si="29"/>
        <v>0.7318234499</v>
      </c>
      <c r="BA49" s="1">
        <f t="shared" si="29"/>
        <v>0.7318234499</v>
      </c>
      <c r="BB49" s="1">
        <f t="shared" si="29"/>
        <v>0.7571494455</v>
      </c>
      <c r="BC49" s="1">
        <f t="shared" si="29"/>
        <v>0.7819746079</v>
      </c>
      <c r="BD49" s="1">
        <f t="shared" si="29"/>
        <v>0.8063439187</v>
      </c>
      <c r="BE49" s="1">
        <f t="shared" si="29"/>
        <v>0.8302959751</v>
      </c>
      <c r="BF49" s="1">
        <f t="shared" si="29"/>
        <v>0.8302959751</v>
      </c>
    </row>
    <row r="50">
      <c r="B50" s="5" t="s">
        <v>76</v>
      </c>
      <c r="C50" s="1">
        <f t="shared" ref="C50:P50" si="30">SUM(C36+R36+AM36)/3</f>
        <v>1</v>
      </c>
      <c r="D50" s="1">
        <f t="shared" si="30"/>
        <v>1</v>
      </c>
      <c r="E50" s="1">
        <f t="shared" si="30"/>
        <v>1</v>
      </c>
      <c r="F50" s="1">
        <f t="shared" si="30"/>
        <v>1</v>
      </c>
      <c r="G50" s="1">
        <f t="shared" si="30"/>
        <v>1</v>
      </c>
      <c r="H50" s="1">
        <f t="shared" si="30"/>
        <v>0.9444444444</v>
      </c>
      <c r="I50" s="1">
        <f t="shared" si="30"/>
        <v>0.9047619048</v>
      </c>
      <c r="J50" s="1">
        <f t="shared" si="30"/>
        <v>0.875</v>
      </c>
      <c r="K50" s="1">
        <f t="shared" si="30"/>
        <v>0.8518518519</v>
      </c>
      <c r="L50" s="1">
        <f t="shared" si="30"/>
        <v>0.8333333333</v>
      </c>
      <c r="M50" s="1">
        <f t="shared" si="30"/>
        <v>0.8484848485</v>
      </c>
      <c r="N50" s="1">
        <f t="shared" si="30"/>
        <v>0.8333333333</v>
      </c>
      <c r="O50" s="1">
        <f t="shared" si="30"/>
        <v>0.8205128205</v>
      </c>
      <c r="P50" s="1">
        <f t="shared" si="30"/>
        <v>0.8095238095</v>
      </c>
      <c r="Q50" s="1">
        <f t="shared" ref="Q50:V50" si="31">SUM(AF36+BA36)/2</f>
        <v>0.7666666667</v>
      </c>
      <c r="R50" s="1">
        <f t="shared" si="31"/>
        <v>0.78125</v>
      </c>
      <c r="S50" s="1">
        <f t="shared" si="31"/>
        <v>0.7941176471</v>
      </c>
      <c r="T50" s="1">
        <f t="shared" si="31"/>
        <v>0.8055555556</v>
      </c>
      <c r="U50" s="1">
        <f t="shared" si="31"/>
        <v>0.8157894737</v>
      </c>
      <c r="V50" s="1">
        <f t="shared" si="31"/>
        <v>0.8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