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andreaballatore/workspace/github/pgis-usability/sea-sketch-study/"/>
    </mc:Choice>
  </mc:AlternateContent>
  <xr:revisionPtr revIDLastSave="0" documentId="10_ncr:8100000_{3FB91498-876B-304B-B2F1-736483521790}" xr6:coauthVersionLast="33" xr6:coauthVersionMax="33" xr10:uidLastSave="{00000000-0000-0000-0000-000000000000}"/>
  <bookViews>
    <workbookView xWindow="0" yWindow="460" windowWidth="25600" windowHeight="14780" tabRatio="500" xr2:uid="{00000000-000D-0000-FFFF-FFFF00000000}"/>
  </bookViews>
  <sheets>
    <sheet name="questions" sheetId="1" r:id="rId1"/>
  </sheets>
  <definedNames>
    <definedName name="_xlnm.Print_Area" localSheetId="0">questions!$B$1:$L$28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O30" i="1"/>
  <c r="F34" i="1"/>
  <c r="F33" i="1"/>
  <c r="F32" i="1"/>
  <c r="F31" i="1"/>
  <c r="F30" i="1"/>
</calcChain>
</file>

<file path=xl/sharedStrings.xml><?xml version="1.0" encoding="utf-8"?>
<sst xmlns="http://schemas.openxmlformats.org/spreadsheetml/2006/main" count="99" uniqueCount="74">
  <si>
    <t>N</t>
  </si>
  <si>
    <t>PGUS_MEAN</t>
  </si>
  <si>
    <t>PGUS_MEDIAN</t>
  </si>
  <si>
    <t>PGUS_IQR</t>
  </si>
  <si>
    <t>PGUS_SDEV</t>
  </si>
  <si>
    <t>QGROUP</t>
  </si>
  <si>
    <t>A1</t>
  </si>
  <si>
    <t>A</t>
  </si>
  <si>
    <t>A2</t>
  </si>
  <si>
    <t>A3</t>
  </si>
  <si>
    <t>A4</t>
  </si>
  <si>
    <t>A5</t>
  </si>
  <si>
    <t>B1</t>
  </si>
  <si>
    <t>B</t>
  </si>
  <si>
    <t>B2</t>
  </si>
  <si>
    <t>B3</t>
  </si>
  <si>
    <t>B4</t>
  </si>
  <si>
    <t>B5</t>
  </si>
  <si>
    <t>C1</t>
  </si>
  <si>
    <t>C</t>
  </si>
  <si>
    <t>C2</t>
  </si>
  <si>
    <t>C3</t>
  </si>
  <si>
    <t>C4</t>
  </si>
  <si>
    <t>C5</t>
  </si>
  <si>
    <t>D1</t>
  </si>
  <si>
    <t>D</t>
  </si>
  <si>
    <t>D2</t>
  </si>
  <si>
    <t>D3</t>
  </si>
  <si>
    <t>D4</t>
  </si>
  <si>
    <t>D5</t>
  </si>
  <si>
    <t>E1</t>
  </si>
  <si>
    <t>E</t>
  </si>
  <si>
    <t>E2</t>
  </si>
  <si>
    <t>E3</t>
  </si>
  <si>
    <t>E4</t>
  </si>
  <si>
    <t>E5</t>
  </si>
  <si>
    <t>The terms used in the system are clear.</t>
  </si>
  <si>
    <t>It is easy to move through different parts of the system.</t>
  </si>
  <si>
    <t>The error messages are easy to understand.</t>
  </si>
  <si>
    <t>The delay between operations is acceptable.</t>
  </si>
  <si>
    <t>Returning to the homepage is easy.</t>
  </si>
  <si>
    <t>It is easy to move to a new location on the map.</t>
  </si>
  <si>
    <t>It is easy to zoom in and out on the map.</t>
  </si>
  <si>
    <t>I can create new content easily.</t>
  </si>
  <si>
    <t>I can easily access information about what is displayed in the map.</t>
  </si>
  <si>
    <t>The visual edits on the map take effect immediately.</t>
  </si>
  <si>
    <t>I am confident using the system.</t>
  </si>
  <si>
    <t>It is easy to remember how to perform tasks.</t>
  </si>
  <si>
    <t>Discovering new features by trial and error is easy.</t>
  </si>
  <si>
    <t>I find the help resources useful.</t>
  </si>
  <si>
    <t>Mistakes can be easily undone.</t>
  </si>
  <si>
    <t>The system gives me the tools to reach my goals.</t>
  </si>
  <si>
    <t>The system is reliable.</t>
  </si>
  <si>
    <t>I can complete tasks that would be impossible without the system.</t>
  </si>
  <si>
    <t>The system increases my participation in the project.</t>
  </si>
  <si>
    <t>I would recommend this system to others.</t>
  </si>
  <si>
    <t>The system helps me communicate my ideas to other participants.</t>
  </si>
  <si>
    <t>I always understand what the system is showing.</t>
  </si>
  <si>
    <t>The maps are easy to understand.</t>
  </si>
  <si>
    <t>I can express my opinion about other participants' ideas.</t>
  </si>
  <si>
    <t>When I have a problem, somebody can help me.</t>
  </si>
  <si>
    <t>Strongly disagree</t>
  </si>
  <si>
    <t>Disagree</t>
  </si>
  <si>
    <t>Agree</t>
  </si>
  <si>
    <t>Sum of PGUS scores</t>
  </si>
  <si>
    <t>Question</t>
  </si>
  <si>
    <t>Neither</t>
  </si>
  <si>
    <t>Strongly agree</t>
  </si>
  <si>
    <t>User interface</t>
  </si>
  <si>
    <t>Spatial interface</t>
  </si>
  <si>
    <t>Learnability</t>
  </si>
  <si>
    <t>Effectiveness</t>
  </si>
  <si>
    <t>Communication</t>
  </si>
  <si>
    <t>Distance from mean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</si>
</sst>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right"/>
    </xf>
    <xf numFmtId="0" fontId="5" fillId="0" borderId="5" xfId="0" applyFont="1" applyBorder="1"/>
    <xf numFmtId="0" fontId="1" fillId="0" borderId="1" xfId="0" applyFont="1" applyBorder="1" applyAlignment="1">
      <alignment horizontal="right"/>
    </xf>
    <xf numFmtId="0" fontId="5" fillId="0" borderId="3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right"/>
    </xf>
    <xf numFmtId="0" fontId="5" fillId="0" borderId="8" xfId="0" applyFont="1" applyBorder="1"/>
    <xf numFmtId="0" fontId="0" fillId="0" borderId="6" xfId="0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0" xfId="0" applyFont="1" applyFill="1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4"/>
  <sheetViews>
    <sheetView tabSelected="1" topLeftCell="C1" workbookViewId="0">
      <selection activeCell="F14" sqref="F14"/>
    </sheetView>
  </sheetViews>
  <sheetFormatPr baseColWidth="10" defaultRowHeight="16" x14ac:dyDescent="0.2"/>
  <cols>
    <col min="3" max="3" width="4.83203125" style="1" customWidth="1"/>
    <col min="4" max="4" width="55.83203125" customWidth="1"/>
    <col min="5" max="5" width="7.5" style="3" customWidth="1"/>
    <col min="6" max="6" width="8.33203125" customWidth="1"/>
    <col min="7" max="7" width="7.83203125" customWidth="1"/>
    <col min="8" max="8" width="7.5" customWidth="1"/>
    <col min="9" max="9" width="6.83203125" customWidth="1"/>
    <col min="10" max="10" width="6" customWidth="1"/>
    <col min="11" max="11" width="7.1640625" customWidth="1"/>
  </cols>
  <sheetData>
    <row r="2" spans="1:18" s="2" customFormat="1" ht="43" customHeight="1" x14ac:dyDescent="0.2">
      <c r="A2" s="2" t="s">
        <v>0</v>
      </c>
      <c r="C2" s="26" t="s">
        <v>65</v>
      </c>
      <c r="D2" s="27"/>
      <c r="E2" s="19" t="s">
        <v>64</v>
      </c>
      <c r="F2" s="20" t="s">
        <v>73</v>
      </c>
      <c r="G2" s="19" t="s">
        <v>61</v>
      </c>
      <c r="H2" s="20" t="s">
        <v>62</v>
      </c>
      <c r="I2" s="20" t="s">
        <v>66</v>
      </c>
      <c r="J2" s="20" t="s">
        <v>63</v>
      </c>
      <c r="K2" s="21" t="s">
        <v>67</v>
      </c>
      <c r="M2" s="2" t="s">
        <v>2</v>
      </c>
      <c r="N2" s="2" t="s">
        <v>3</v>
      </c>
      <c r="O2" s="2" t="s">
        <v>4</v>
      </c>
      <c r="P2" s="2" t="s">
        <v>5</v>
      </c>
      <c r="R2" s="2" t="s">
        <v>1</v>
      </c>
    </row>
    <row r="3" spans="1:18" x14ac:dyDescent="0.2">
      <c r="A3">
        <v>175</v>
      </c>
      <c r="C3" s="11" t="s">
        <v>6</v>
      </c>
      <c r="D3" s="12" t="s">
        <v>36</v>
      </c>
      <c r="E3" s="13">
        <v>466</v>
      </c>
      <c r="F3" s="23">
        <v>0.8</v>
      </c>
      <c r="G3" s="13">
        <v>0</v>
      </c>
      <c r="H3" s="14">
        <v>14</v>
      </c>
      <c r="I3" s="14">
        <v>48</v>
      </c>
      <c r="J3" s="14">
        <v>96</v>
      </c>
      <c r="K3" s="15">
        <v>17</v>
      </c>
      <c r="L3" t="b">
        <f>(K3+J3)&gt;SUM(G3:I3)</f>
        <v>1</v>
      </c>
      <c r="M3">
        <v>3</v>
      </c>
      <c r="N3">
        <v>1</v>
      </c>
      <c r="O3">
        <v>0.76200000000000001</v>
      </c>
      <c r="P3" t="s">
        <v>7</v>
      </c>
      <c r="R3">
        <v>2.6629999999999998</v>
      </c>
    </row>
    <row r="4" spans="1:18" x14ac:dyDescent="0.2">
      <c r="A4">
        <v>175</v>
      </c>
      <c r="C4" s="9" t="s">
        <v>8</v>
      </c>
      <c r="D4" s="10" t="s">
        <v>37</v>
      </c>
      <c r="E4" s="8">
        <v>471</v>
      </c>
      <c r="F4" s="24">
        <v>1.9</v>
      </c>
      <c r="G4" s="8">
        <v>0</v>
      </c>
      <c r="H4" s="4">
        <v>18</v>
      </c>
      <c r="I4" s="4">
        <v>40</v>
      </c>
      <c r="J4" s="4">
        <v>95</v>
      </c>
      <c r="K4" s="5">
        <v>22</v>
      </c>
      <c r="L4" t="b">
        <f t="shared" ref="L4:L27" si="0">(K4+J4)&gt;SUM(G4:I4)</f>
        <v>1</v>
      </c>
      <c r="M4">
        <v>3</v>
      </c>
      <c r="N4">
        <v>1</v>
      </c>
      <c r="O4">
        <v>0.82099999999999995</v>
      </c>
      <c r="P4" t="s">
        <v>7</v>
      </c>
      <c r="R4">
        <v>2.6909999999999998</v>
      </c>
    </row>
    <row r="5" spans="1:18" x14ac:dyDescent="0.2">
      <c r="A5">
        <v>175</v>
      </c>
      <c r="C5" s="9" t="s">
        <v>9</v>
      </c>
      <c r="D5" s="10" t="s">
        <v>38</v>
      </c>
      <c r="E5" s="8">
        <v>424</v>
      </c>
      <c r="F5" s="24">
        <v>-8.3000000000000007</v>
      </c>
      <c r="G5" s="8">
        <v>1</v>
      </c>
      <c r="H5" s="4">
        <v>11</v>
      </c>
      <c r="I5" s="4">
        <v>85</v>
      </c>
      <c r="J5" s="4">
        <v>69</v>
      </c>
      <c r="K5" s="5">
        <v>9</v>
      </c>
      <c r="L5" t="b">
        <f t="shared" si="0"/>
        <v>0</v>
      </c>
      <c r="M5">
        <v>2</v>
      </c>
      <c r="N5">
        <v>1</v>
      </c>
      <c r="O5">
        <v>0.71399999999999997</v>
      </c>
      <c r="P5" t="s">
        <v>7</v>
      </c>
      <c r="R5">
        <v>2.423</v>
      </c>
    </row>
    <row r="6" spans="1:18" x14ac:dyDescent="0.2">
      <c r="A6">
        <v>175</v>
      </c>
      <c r="C6" s="9" t="s">
        <v>10</v>
      </c>
      <c r="D6" s="10" t="s">
        <v>39</v>
      </c>
      <c r="E6" s="8">
        <v>451</v>
      </c>
      <c r="F6" s="24">
        <v>-2.4</v>
      </c>
      <c r="G6" s="8">
        <v>3</v>
      </c>
      <c r="H6" s="4">
        <v>18</v>
      </c>
      <c r="I6" s="4">
        <v>47</v>
      </c>
      <c r="J6" s="4">
        <v>89</v>
      </c>
      <c r="K6" s="5">
        <v>18</v>
      </c>
      <c r="L6" t="b">
        <f t="shared" si="0"/>
        <v>1</v>
      </c>
      <c r="M6">
        <v>3</v>
      </c>
      <c r="N6">
        <v>1</v>
      </c>
      <c r="O6">
        <v>0.873</v>
      </c>
      <c r="P6" t="s">
        <v>7</v>
      </c>
      <c r="R6">
        <v>2.577</v>
      </c>
    </row>
    <row r="7" spans="1:18" x14ac:dyDescent="0.2">
      <c r="A7">
        <v>175</v>
      </c>
      <c r="C7" s="16" t="s">
        <v>11</v>
      </c>
      <c r="D7" s="17" t="s">
        <v>40</v>
      </c>
      <c r="E7" s="18">
        <v>495</v>
      </c>
      <c r="F7" s="25">
        <v>7.1</v>
      </c>
      <c r="G7" s="18">
        <v>0</v>
      </c>
      <c r="H7" s="6">
        <v>7</v>
      </c>
      <c r="I7" s="6">
        <v>41</v>
      </c>
      <c r="J7" s="6">
        <v>102</v>
      </c>
      <c r="K7" s="7">
        <v>25</v>
      </c>
      <c r="L7" t="b">
        <f t="shared" si="0"/>
        <v>1</v>
      </c>
      <c r="M7">
        <v>3</v>
      </c>
      <c r="N7">
        <v>1</v>
      </c>
      <c r="O7">
        <v>0.71499999999999997</v>
      </c>
      <c r="P7" t="s">
        <v>7</v>
      </c>
      <c r="R7">
        <v>2.8290000000000002</v>
      </c>
    </row>
    <row r="8" spans="1:18" x14ac:dyDescent="0.2">
      <c r="A8">
        <v>175</v>
      </c>
      <c r="C8" s="11" t="s">
        <v>12</v>
      </c>
      <c r="D8" s="12" t="s">
        <v>41</v>
      </c>
      <c r="E8" s="13">
        <v>518</v>
      </c>
      <c r="F8" s="23">
        <v>12.1</v>
      </c>
      <c r="G8" s="13">
        <v>1</v>
      </c>
      <c r="H8" s="14">
        <v>8</v>
      </c>
      <c r="I8" s="14">
        <v>29</v>
      </c>
      <c r="J8" s="14">
        <v>96</v>
      </c>
      <c r="K8" s="15">
        <v>41</v>
      </c>
      <c r="L8" t="b">
        <f t="shared" si="0"/>
        <v>1</v>
      </c>
      <c r="M8">
        <v>3</v>
      </c>
      <c r="N8">
        <v>0</v>
      </c>
      <c r="O8">
        <v>0.79800000000000004</v>
      </c>
      <c r="P8" t="s">
        <v>13</v>
      </c>
      <c r="R8">
        <v>2.96</v>
      </c>
    </row>
    <row r="9" spans="1:18" x14ac:dyDescent="0.2">
      <c r="A9">
        <v>175</v>
      </c>
      <c r="C9" s="9" t="s">
        <v>14</v>
      </c>
      <c r="D9" s="10" t="s">
        <v>42</v>
      </c>
      <c r="E9" s="8">
        <v>532</v>
      </c>
      <c r="F9" s="24">
        <v>15.1</v>
      </c>
      <c r="G9" s="8">
        <v>1</v>
      </c>
      <c r="H9" s="4">
        <v>8</v>
      </c>
      <c r="I9" s="4">
        <v>18</v>
      </c>
      <c r="J9" s="4">
        <v>104</v>
      </c>
      <c r="K9" s="5">
        <v>44</v>
      </c>
      <c r="L9" t="b">
        <f t="shared" si="0"/>
        <v>1</v>
      </c>
      <c r="M9">
        <v>3</v>
      </c>
      <c r="N9">
        <v>0.5</v>
      </c>
      <c r="O9">
        <v>0.76800000000000002</v>
      </c>
      <c r="P9" t="s">
        <v>13</v>
      </c>
      <c r="R9">
        <v>3.04</v>
      </c>
    </row>
    <row r="10" spans="1:18" x14ac:dyDescent="0.2">
      <c r="A10">
        <v>175</v>
      </c>
      <c r="C10" s="9" t="s">
        <v>15</v>
      </c>
      <c r="D10" s="10" t="s">
        <v>43</v>
      </c>
      <c r="E10" s="8">
        <v>429</v>
      </c>
      <c r="F10" s="24">
        <v>-7.2</v>
      </c>
      <c r="G10" s="8">
        <v>3</v>
      </c>
      <c r="H10" s="4">
        <v>17</v>
      </c>
      <c r="I10" s="4">
        <v>70</v>
      </c>
      <c r="J10" s="4">
        <v>68</v>
      </c>
      <c r="K10" s="5">
        <v>17</v>
      </c>
      <c r="L10" t="b">
        <f t="shared" si="0"/>
        <v>0</v>
      </c>
      <c r="M10">
        <v>2</v>
      </c>
      <c r="N10">
        <v>1</v>
      </c>
      <c r="O10">
        <v>0.86199999999999999</v>
      </c>
      <c r="P10" t="s">
        <v>13</v>
      </c>
      <c r="R10">
        <v>2.4510000000000001</v>
      </c>
    </row>
    <row r="11" spans="1:18" x14ac:dyDescent="0.2">
      <c r="A11">
        <v>175</v>
      </c>
      <c r="C11" s="9" t="s">
        <v>16</v>
      </c>
      <c r="D11" s="10" t="s">
        <v>44</v>
      </c>
      <c r="E11" s="8">
        <v>473</v>
      </c>
      <c r="F11" s="24">
        <v>2.2999999999999998</v>
      </c>
      <c r="G11" s="8">
        <v>2</v>
      </c>
      <c r="H11" s="4">
        <v>20</v>
      </c>
      <c r="I11" s="4">
        <v>29</v>
      </c>
      <c r="J11" s="4">
        <v>101</v>
      </c>
      <c r="K11" s="5">
        <v>23</v>
      </c>
      <c r="L11" t="b">
        <f t="shared" si="0"/>
        <v>1</v>
      </c>
      <c r="M11">
        <v>3</v>
      </c>
      <c r="N11">
        <v>1</v>
      </c>
      <c r="O11">
        <v>0.879</v>
      </c>
      <c r="P11" t="s">
        <v>13</v>
      </c>
      <c r="R11">
        <v>2.7029999999999998</v>
      </c>
    </row>
    <row r="12" spans="1:18" x14ac:dyDescent="0.2">
      <c r="A12">
        <v>175</v>
      </c>
      <c r="C12" s="16" t="s">
        <v>17</v>
      </c>
      <c r="D12" s="17" t="s">
        <v>45</v>
      </c>
      <c r="E12" s="18">
        <v>450</v>
      </c>
      <c r="F12" s="25">
        <v>-2.6</v>
      </c>
      <c r="G12" s="18">
        <v>1</v>
      </c>
      <c r="H12" s="6">
        <v>17</v>
      </c>
      <c r="I12" s="6">
        <v>59</v>
      </c>
      <c r="J12" s="6">
        <v>77</v>
      </c>
      <c r="K12" s="7">
        <v>21</v>
      </c>
      <c r="L12" t="b">
        <f t="shared" si="0"/>
        <v>1</v>
      </c>
      <c r="M12">
        <v>3</v>
      </c>
      <c r="N12">
        <v>1</v>
      </c>
      <c r="O12">
        <v>0.84699999999999998</v>
      </c>
      <c r="P12" t="s">
        <v>13</v>
      </c>
      <c r="R12">
        <v>2.5710000000000002</v>
      </c>
    </row>
    <row r="13" spans="1:18" x14ac:dyDescent="0.2">
      <c r="A13">
        <v>175</v>
      </c>
      <c r="C13" s="11" t="s">
        <v>18</v>
      </c>
      <c r="D13" s="12" t="s">
        <v>46</v>
      </c>
      <c r="E13" s="13">
        <v>428</v>
      </c>
      <c r="F13" s="23">
        <v>-7.4</v>
      </c>
      <c r="G13" s="13">
        <v>5</v>
      </c>
      <c r="H13" s="14">
        <v>20</v>
      </c>
      <c r="I13" s="14">
        <v>58</v>
      </c>
      <c r="J13" s="14">
        <v>76</v>
      </c>
      <c r="K13" s="15">
        <v>16</v>
      </c>
      <c r="L13" t="b">
        <f t="shared" si="0"/>
        <v>1</v>
      </c>
      <c r="M13">
        <v>3</v>
      </c>
      <c r="N13">
        <v>1</v>
      </c>
      <c r="O13">
        <v>0.91400000000000003</v>
      </c>
      <c r="P13" t="s">
        <v>19</v>
      </c>
      <c r="R13">
        <v>2.4460000000000002</v>
      </c>
    </row>
    <row r="14" spans="1:18" x14ac:dyDescent="0.2">
      <c r="A14">
        <v>175</v>
      </c>
      <c r="C14" s="9" t="s">
        <v>20</v>
      </c>
      <c r="D14" s="10" t="s">
        <v>47</v>
      </c>
      <c r="E14" s="8">
        <v>456</v>
      </c>
      <c r="F14" s="24">
        <v>-1.3</v>
      </c>
      <c r="G14" s="8">
        <v>0</v>
      </c>
      <c r="H14" s="4">
        <v>16</v>
      </c>
      <c r="I14" s="4">
        <v>52</v>
      </c>
      <c r="J14" s="4">
        <v>92</v>
      </c>
      <c r="K14" s="5">
        <v>15</v>
      </c>
      <c r="L14" t="b">
        <f t="shared" si="0"/>
        <v>1</v>
      </c>
      <c r="M14">
        <v>3</v>
      </c>
      <c r="N14">
        <v>1</v>
      </c>
      <c r="O14">
        <v>0.77200000000000002</v>
      </c>
      <c r="P14" t="s">
        <v>19</v>
      </c>
      <c r="R14">
        <v>2.6059999999999999</v>
      </c>
    </row>
    <row r="15" spans="1:18" x14ac:dyDescent="0.2">
      <c r="A15">
        <v>175</v>
      </c>
      <c r="C15" s="9" t="s">
        <v>21</v>
      </c>
      <c r="D15" s="10" t="s">
        <v>48</v>
      </c>
      <c r="E15" s="8">
        <v>443</v>
      </c>
      <c r="F15" s="24">
        <v>-4.2</v>
      </c>
      <c r="G15" s="8">
        <v>0</v>
      </c>
      <c r="H15" s="4">
        <v>20</v>
      </c>
      <c r="I15" s="4">
        <v>59</v>
      </c>
      <c r="J15" s="4">
        <v>79</v>
      </c>
      <c r="K15" s="5">
        <v>17</v>
      </c>
      <c r="L15" t="b">
        <f t="shared" si="0"/>
        <v>1</v>
      </c>
      <c r="M15">
        <v>3</v>
      </c>
      <c r="N15">
        <v>1</v>
      </c>
      <c r="O15">
        <v>0.82199999999999995</v>
      </c>
      <c r="P15" t="s">
        <v>19</v>
      </c>
      <c r="R15">
        <v>2.5310000000000001</v>
      </c>
    </row>
    <row r="16" spans="1:18" x14ac:dyDescent="0.2">
      <c r="A16">
        <v>175</v>
      </c>
      <c r="C16" s="9" t="s">
        <v>22</v>
      </c>
      <c r="D16" s="10" t="s">
        <v>49</v>
      </c>
      <c r="E16" s="8">
        <v>452</v>
      </c>
      <c r="F16" s="24">
        <v>-2.2000000000000002</v>
      </c>
      <c r="G16" s="8">
        <v>0</v>
      </c>
      <c r="H16" s="4">
        <v>9</v>
      </c>
      <c r="I16" s="4">
        <v>74</v>
      </c>
      <c r="J16" s="4">
        <v>73</v>
      </c>
      <c r="K16" s="5">
        <v>19</v>
      </c>
      <c r="L16" t="b">
        <f t="shared" si="0"/>
        <v>1</v>
      </c>
      <c r="M16">
        <v>3</v>
      </c>
      <c r="N16">
        <v>1</v>
      </c>
      <c r="O16">
        <v>0.753</v>
      </c>
      <c r="P16" t="s">
        <v>19</v>
      </c>
      <c r="R16">
        <v>2.5830000000000002</v>
      </c>
    </row>
    <row r="17" spans="1:18" x14ac:dyDescent="0.2">
      <c r="A17">
        <v>175</v>
      </c>
      <c r="C17" s="16" t="s">
        <v>23</v>
      </c>
      <c r="D17" s="17" t="s">
        <v>50</v>
      </c>
      <c r="E17" s="18">
        <v>436</v>
      </c>
      <c r="F17" s="25">
        <v>-5.7</v>
      </c>
      <c r="G17" s="18">
        <v>0</v>
      </c>
      <c r="H17" s="6">
        <v>12</v>
      </c>
      <c r="I17" s="6">
        <v>78</v>
      </c>
      <c r="J17" s="6">
        <v>72</v>
      </c>
      <c r="K17" s="7">
        <v>13</v>
      </c>
      <c r="L17" t="b">
        <f t="shared" si="0"/>
        <v>0</v>
      </c>
      <c r="M17">
        <v>2</v>
      </c>
      <c r="N17">
        <v>1</v>
      </c>
      <c r="O17">
        <v>0.73399999999999999</v>
      </c>
      <c r="P17" t="s">
        <v>19</v>
      </c>
      <c r="R17">
        <v>2.4910000000000001</v>
      </c>
    </row>
    <row r="18" spans="1:18" x14ac:dyDescent="0.2">
      <c r="A18">
        <v>175</v>
      </c>
      <c r="C18" s="11" t="s">
        <v>24</v>
      </c>
      <c r="D18" s="12" t="s">
        <v>51</v>
      </c>
      <c r="E18" s="13">
        <v>460</v>
      </c>
      <c r="F18" s="23">
        <v>-0.5</v>
      </c>
      <c r="G18" s="13">
        <v>6</v>
      </c>
      <c r="H18" s="14">
        <v>7</v>
      </c>
      <c r="I18" s="14">
        <v>53</v>
      </c>
      <c r="J18" s="14">
        <v>89</v>
      </c>
      <c r="K18" s="15">
        <v>20</v>
      </c>
      <c r="L18" t="b">
        <f t="shared" si="0"/>
        <v>1</v>
      </c>
      <c r="M18">
        <v>3</v>
      </c>
      <c r="N18">
        <v>1</v>
      </c>
      <c r="O18">
        <v>0.86699999999999999</v>
      </c>
      <c r="P18" t="s">
        <v>25</v>
      </c>
      <c r="R18">
        <v>2.629</v>
      </c>
    </row>
    <row r="19" spans="1:18" x14ac:dyDescent="0.2">
      <c r="A19">
        <v>175</v>
      </c>
      <c r="C19" s="9" t="s">
        <v>26</v>
      </c>
      <c r="D19" s="10" t="s">
        <v>52</v>
      </c>
      <c r="E19" s="8">
        <v>476</v>
      </c>
      <c r="F19" s="24">
        <v>3</v>
      </c>
      <c r="G19" s="8">
        <v>2</v>
      </c>
      <c r="H19" s="4">
        <v>8</v>
      </c>
      <c r="I19" s="4">
        <v>53</v>
      </c>
      <c r="J19" s="4">
        <v>86</v>
      </c>
      <c r="K19" s="5">
        <v>26</v>
      </c>
      <c r="L19" t="b">
        <f t="shared" si="0"/>
        <v>1</v>
      </c>
      <c r="M19">
        <v>3</v>
      </c>
      <c r="N19">
        <v>1</v>
      </c>
      <c r="O19">
        <v>0.81399999999999995</v>
      </c>
      <c r="P19" t="s">
        <v>25</v>
      </c>
      <c r="R19">
        <v>2.72</v>
      </c>
    </row>
    <row r="20" spans="1:18" x14ac:dyDescent="0.2">
      <c r="A20">
        <v>175</v>
      </c>
      <c r="C20" s="9" t="s">
        <v>27</v>
      </c>
      <c r="D20" s="10" t="s">
        <v>53</v>
      </c>
      <c r="E20" s="8">
        <v>406</v>
      </c>
      <c r="F20" s="24">
        <v>-12.2</v>
      </c>
      <c r="G20" s="8">
        <v>8</v>
      </c>
      <c r="H20" s="4">
        <v>32</v>
      </c>
      <c r="I20" s="4">
        <v>58</v>
      </c>
      <c r="J20" s="4">
        <v>50</v>
      </c>
      <c r="K20" s="5">
        <v>27</v>
      </c>
      <c r="L20" t="b">
        <f t="shared" si="0"/>
        <v>0</v>
      </c>
      <c r="M20">
        <v>2</v>
      </c>
      <c r="N20">
        <v>1</v>
      </c>
      <c r="O20">
        <v>1.083</v>
      </c>
      <c r="P20" t="s">
        <v>25</v>
      </c>
      <c r="R20">
        <v>2.3199999999999998</v>
      </c>
    </row>
    <row r="21" spans="1:18" x14ac:dyDescent="0.2">
      <c r="A21">
        <v>175</v>
      </c>
      <c r="C21" s="9" t="s">
        <v>28</v>
      </c>
      <c r="D21" s="10" t="s">
        <v>54</v>
      </c>
      <c r="E21" s="8">
        <v>462</v>
      </c>
      <c r="F21" s="24">
        <v>-0.1</v>
      </c>
      <c r="G21" s="8">
        <v>3</v>
      </c>
      <c r="H21" s="4">
        <v>16</v>
      </c>
      <c r="I21" s="4">
        <v>51</v>
      </c>
      <c r="J21" s="4">
        <v>76</v>
      </c>
      <c r="K21" s="5">
        <v>29</v>
      </c>
      <c r="L21" t="b">
        <f t="shared" si="0"/>
        <v>1</v>
      </c>
      <c r="M21">
        <v>3</v>
      </c>
      <c r="N21">
        <v>1</v>
      </c>
      <c r="O21">
        <v>0.92300000000000004</v>
      </c>
      <c r="P21" t="s">
        <v>25</v>
      </c>
      <c r="R21">
        <v>2.64</v>
      </c>
    </row>
    <row r="22" spans="1:18" x14ac:dyDescent="0.2">
      <c r="A22">
        <v>175</v>
      </c>
      <c r="C22" s="16" t="s">
        <v>29</v>
      </c>
      <c r="D22" s="17" t="s">
        <v>55</v>
      </c>
      <c r="E22" s="18">
        <v>529</v>
      </c>
      <c r="F22" s="25">
        <v>14.4</v>
      </c>
      <c r="G22" s="18">
        <v>3</v>
      </c>
      <c r="H22" s="6">
        <v>8</v>
      </c>
      <c r="I22" s="6">
        <v>22</v>
      </c>
      <c r="J22" s="6">
        <v>91</v>
      </c>
      <c r="K22" s="7">
        <v>51</v>
      </c>
      <c r="L22" t="b">
        <f t="shared" si="0"/>
        <v>1</v>
      </c>
      <c r="M22">
        <v>3</v>
      </c>
      <c r="N22">
        <v>1</v>
      </c>
      <c r="O22">
        <v>0.871</v>
      </c>
      <c r="P22" t="s">
        <v>25</v>
      </c>
      <c r="R22">
        <v>3.0230000000000001</v>
      </c>
    </row>
    <row r="23" spans="1:18" x14ac:dyDescent="0.2">
      <c r="A23">
        <v>175</v>
      </c>
      <c r="C23" s="11" t="s">
        <v>30</v>
      </c>
      <c r="D23" s="12" t="s">
        <v>56</v>
      </c>
      <c r="E23" s="13">
        <v>480</v>
      </c>
      <c r="F23" s="23">
        <v>3.8</v>
      </c>
      <c r="G23" s="13">
        <v>3</v>
      </c>
      <c r="H23" s="14">
        <v>5</v>
      </c>
      <c r="I23" s="14">
        <v>55</v>
      </c>
      <c r="J23" s="14">
        <v>83</v>
      </c>
      <c r="K23" s="15">
        <v>29</v>
      </c>
      <c r="L23" t="b">
        <f t="shared" si="0"/>
        <v>1</v>
      </c>
      <c r="M23">
        <v>3</v>
      </c>
      <c r="N23">
        <v>1</v>
      </c>
      <c r="O23">
        <v>0.82799999999999996</v>
      </c>
      <c r="P23" t="s">
        <v>31</v>
      </c>
      <c r="R23">
        <v>2.7429999999999999</v>
      </c>
    </row>
    <row r="24" spans="1:18" x14ac:dyDescent="0.2">
      <c r="A24">
        <v>175</v>
      </c>
      <c r="C24" s="9" t="s">
        <v>32</v>
      </c>
      <c r="D24" s="10" t="s">
        <v>57</v>
      </c>
      <c r="E24" s="8">
        <v>425</v>
      </c>
      <c r="F24" s="24">
        <v>-8.1</v>
      </c>
      <c r="G24" s="8">
        <v>2</v>
      </c>
      <c r="H24" s="4">
        <v>30</v>
      </c>
      <c r="I24" s="4">
        <v>52</v>
      </c>
      <c r="J24" s="4">
        <v>73</v>
      </c>
      <c r="K24" s="5">
        <v>18</v>
      </c>
      <c r="L24" t="b">
        <f t="shared" si="0"/>
        <v>1</v>
      </c>
      <c r="M24">
        <v>3</v>
      </c>
      <c r="N24">
        <v>1</v>
      </c>
      <c r="O24">
        <v>0.93100000000000005</v>
      </c>
      <c r="P24" t="s">
        <v>31</v>
      </c>
      <c r="R24">
        <v>2.4289999999999998</v>
      </c>
    </row>
    <row r="25" spans="1:18" x14ac:dyDescent="0.2">
      <c r="A25">
        <v>175</v>
      </c>
      <c r="C25" s="9" t="s">
        <v>33</v>
      </c>
      <c r="D25" s="10" t="s">
        <v>58</v>
      </c>
      <c r="E25" s="8">
        <v>523</v>
      </c>
      <c r="F25" s="24">
        <v>13.1</v>
      </c>
      <c r="G25" s="8">
        <v>0</v>
      </c>
      <c r="H25" s="4">
        <v>8</v>
      </c>
      <c r="I25" s="4">
        <v>24</v>
      </c>
      <c r="J25" s="4">
        <v>105</v>
      </c>
      <c r="K25" s="5">
        <v>38</v>
      </c>
      <c r="L25" t="b">
        <f t="shared" si="0"/>
        <v>1</v>
      </c>
      <c r="M25">
        <v>3</v>
      </c>
      <c r="N25">
        <v>0</v>
      </c>
      <c r="O25">
        <v>0.73499999999999999</v>
      </c>
      <c r="P25" t="s">
        <v>31</v>
      </c>
      <c r="R25">
        <v>2.9889999999999999</v>
      </c>
    </row>
    <row r="26" spans="1:18" x14ac:dyDescent="0.2">
      <c r="A26">
        <v>175</v>
      </c>
      <c r="C26" s="9" t="s">
        <v>34</v>
      </c>
      <c r="D26" s="10" t="s">
        <v>59</v>
      </c>
      <c r="E26" s="8">
        <v>450</v>
      </c>
      <c r="F26" s="24">
        <v>-2.6</v>
      </c>
      <c r="G26" s="8">
        <v>0</v>
      </c>
      <c r="H26" s="4">
        <v>7</v>
      </c>
      <c r="I26" s="4">
        <v>85</v>
      </c>
      <c r="J26" s="4">
        <v>59</v>
      </c>
      <c r="K26" s="5">
        <v>24</v>
      </c>
      <c r="L26" t="b">
        <f t="shared" si="0"/>
        <v>0</v>
      </c>
      <c r="M26">
        <v>2</v>
      </c>
      <c r="N26">
        <v>1</v>
      </c>
      <c r="O26">
        <v>0.77600000000000002</v>
      </c>
      <c r="P26" t="s">
        <v>31</v>
      </c>
      <c r="R26">
        <v>2.5710000000000002</v>
      </c>
    </row>
    <row r="27" spans="1:18" x14ac:dyDescent="0.2">
      <c r="A27">
        <v>175</v>
      </c>
      <c r="C27" s="16" t="s">
        <v>35</v>
      </c>
      <c r="D27" s="17" t="s">
        <v>60</v>
      </c>
      <c r="E27" s="18">
        <v>421</v>
      </c>
      <c r="F27" s="25">
        <v>-8.9</v>
      </c>
      <c r="G27" s="18">
        <v>2</v>
      </c>
      <c r="H27" s="6">
        <v>15</v>
      </c>
      <c r="I27" s="6">
        <v>86</v>
      </c>
      <c r="J27" s="6">
        <v>54</v>
      </c>
      <c r="K27" s="7">
        <v>18</v>
      </c>
      <c r="L27" t="b">
        <f t="shared" si="0"/>
        <v>0</v>
      </c>
      <c r="M27">
        <v>2</v>
      </c>
      <c r="N27">
        <v>1</v>
      </c>
      <c r="O27">
        <v>0.83099999999999996</v>
      </c>
      <c r="P27" t="s">
        <v>31</v>
      </c>
      <c r="R27">
        <v>2.4060000000000001</v>
      </c>
    </row>
    <row r="30" spans="1:18" x14ac:dyDescent="0.2">
      <c r="C30" t="s">
        <v>7</v>
      </c>
      <c r="D30" s="22" t="s">
        <v>68</v>
      </c>
      <c r="E30">
        <v>2307</v>
      </c>
      <c r="F30">
        <f>E30-AVERAGE($E$30:$E$34)</f>
        <v>-4.1999999999998181</v>
      </c>
      <c r="G30">
        <v>4</v>
      </c>
      <c r="H30">
        <v>68</v>
      </c>
      <c r="I30">
        <v>261</v>
      </c>
      <c r="J30">
        <v>451</v>
      </c>
      <c r="K30">
        <v>91</v>
      </c>
      <c r="O30">
        <f>AVERAGE(E3:E27)</f>
        <v>462.24</v>
      </c>
    </row>
    <row r="31" spans="1:18" x14ac:dyDescent="0.2">
      <c r="C31" t="s">
        <v>13</v>
      </c>
      <c r="D31" s="22" t="s">
        <v>69</v>
      </c>
      <c r="E31">
        <v>2402</v>
      </c>
      <c r="F31">
        <f t="shared" ref="F31:F34" si="1">E31-AVERAGE($E$30:$E$34)</f>
        <v>90.800000000000182</v>
      </c>
      <c r="G31">
        <v>8</v>
      </c>
      <c r="H31">
        <v>70</v>
      </c>
      <c r="I31">
        <v>205</v>
      </c>
      <c r="J31">
        <v>446</v>
      </c>
      <c r="K31">
        <v>146</v>
      </c>
    </row>
    <row r="32" spans="1:18" x14ac:dyDescent="0.2">
      <c r="C32" t="s">
        <v>19</v>
      </c>
      <c r="D32" s="22" t="s">
        <v>70</v>
      </c>
      <c r="E32">
        <v>2215</v>
      </c>
      <c r="F32">
        <f t="shared" si="1"/>
        <v>-96.199999999999818</v>
      </c>
      <c r="G32">
        <v>5</v>
      </c>
      <c r="H32">
        <v>77</v>
      </c>
      <c r="I32">
        <v>321</v>
      </c>
      <c r="J32">
        <v>392</v>
      </c>
      <c r="K32">
        <v>80</v>
      </c>
    </row>
    <row r="33" spans="3:11" x14ac:dyDescent="0.2">
      <c r="C33" t="s">
        <v>25</v>
      </c>
      <c r="D33" s="22" t="s">
        <v>71</v>
      </c>
      <c r="E33">
        <v>2333</v>
      </c>
      <c r="F33">
        <f t="shared" si="1"/>
        <v>21.800000000000182</v>
      </c>
      <c r="G33">
        <v>22</v>
      </c>
      <c r="H33">
        <v>71</v>
      </c>
      <c r="I33">
        <v>237</v>
      </c>
      <c r="J33">
        <v>392</v>
      </c>
      <c r="K33">
        <v>153</v>
      </c>
    </row>
    <row r="34" spans="3:11" x14ac:dyDescent="0.2">
      <c r="C34" t="s">
        <v>31</v>
      </c>
      <c r="D34" s="22" t="s">
        <v>72</v>
      </c>
      <c r="E34">
        <v>2299</v>
      </c>
      <c r="F34">
        <f t="shared" si="1"/>
        <v>-12.199999999999818</v>
      </c>
      <c r="G34">
        <v>7</v>
      </c>
      <c r="H34">
        <v>65</v>
      </c>
      <c r="I34">
        <v>302</v>
      </c>
      <c r="J34">
        <v>374</v>
      </c>
      <c r="K34">
        <v>127</v>
      </c>
    </row>
  </sheetData>
  <mergeCells count="1">
    <mergeCell ref="C2:D2"/>
  </mergeCells>
  <phoneticPr fontId="6" type="noConversion"/>
  <conditionalFormatting sqref="G3:K27">
    <cfRule type="colorScale" priority="3">
      <colorScale>
        <cfvo type="min"/>
        <cfvo type="max"/>
        <color theme="0"/>
        <color theme="4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F3:F27">
    <cfRule type="colorScale" priority="2">
      <colorScale>
        <cfvo type="min"/>
        <cfvo type="percentile" val="50"/>
        <cfvo type="max"/>
        <color theme="5" tint="0.39997558519241921"/>
        <color rgb="FFFCFCFF"/>
        <color theme="6" tint="0.39997558519241921"/>
      </colorScale>
    </cfRule>
  </conditionalFormatting>
  <conditionalFormatting sqref="G30:K34">
    <cfRule type="colorScale" priority="1">
      <colorScale>
        <cfvo type="min"/>
        <cfvo type="max"/>
        <color theme="0"/>
        <color theme="4"/>
      </colorScale>
    </cfRule>
  </conditionalFormatting>
  <pageMargins left="0.75" right="0.75" top="1" bottom="1" header="0.5" footer="0.5"/>
  <pageSetup paperSize="8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questions</vt:lpstr>
      <vt:lpstr>questions!Print_Area</vt:lpstr>
    </vt:vector>
  </TitlesOfParts>
  <Company>UCSB Spatial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Ballatore</dc:creator>
  <cp:lastModifiedBy>Andrea B</cp:lastModifiedBy>
  <cp:lastPrinted>2016-02-28T00:35:18Z</cp:lastPrinted>
  <dcterms:created xsi:type="dcterms:W3CDTF">2016-02-27T23:37:28Z</dcterms:created>
  <dcterms:modified xsi:type="dcterms:W3CDTF">2018-05-27T18:15:20Z</dcterms:modified>
</cp:coreProperties>
</file>