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11625" activeTab="1"/>
  </bookViews>
  <sheets>
    <sheet name="DATA" sheetId="1" r:id="rId1"/>
    <sheet name="CHARTS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<sst xmlns="http://schemas.openxmlformats.org/spreadsheetml/2006/main" count="8" uniqueCount="8">
  <si>
    <t>DATE</t>
  </si>
  <si>
    <t>I</t>
  </si>
  <si>
    <t>R</t>
  </si>
  <si>
    <r>
      <t>M</t>
    </r>
    <r>
      <rPr>
        <b/>
        <vertAlign val="subscript"/>
        <sz val="10"/>
        <color theme="1"/>
        <rFont val="Calibri"/>
        <charset val="134"/>
        <scheme val="minor"/>
      </rPr>
      <t>j</t>
    </r>
    <r>
      <rPr>
        <b/>
        <sz val="10"/>
        <color theme="1"/>
        <rFont val="Calibri"/>
        <charset val="134"/>
        <scheme val="minor"/>
      </rPr>
      <t>:M</t>
    </r>
    <r>
      <rPr>
        <b/>
        <vertAlign val="subscript"/>
        <sz val="10"/>
        <color theme="1"/>
        <rFont val="Calibri"/>
        <charset val="134"/>
        <scheme val="minor"/>
      </rPr>
      <t>i</t>
    </r>
    <r>
      <rPr>
        <b/>
        <sz val="10"/>
        <color theme="1"/>
        <rFont val="Calibri"/>
        <charset val="134"/>
        <scheme val="minor"/>
      </rPr>
      <t xml:space="preserve"> 
Ratio (M</t>
    </r>
    <r>
      <rPr>
        <b/>
        <vertAlign val="subscript"/>
        <sz val="10"/>
        <color theme="1"/>
        <rFont val="Calibri"/>
        <charset val="134"/>
        <scheme val="minor"/>
      </rPr>
      <t>R</t>
    </r>
    <r>
      <rPr>
        <b/>
        <sz val="10"/>
        <color theme="1"/>
        <rFont val="Calibri"/>
        <charset val="134"/>
        <scheme val="minor"/>
      </rPr>
      <t>)</t>
    </r>
  </si>
  <si>
    <r>
      <t>G</t>
    </r>
    <r>
      <rPr>
        <b/>
        <vertAlign val="subscript"/>
        <sz val="10"/>
        <color theme="1"/>
        <rFont val="Calibri"/>
        <charset val="134"/>
        <scheme val="minor"/>
      </rPr>
      <t>j</t>
    </r>
    <r>
      <rPr>
        <b/>
        <sz val="10"/>
        <color theme="1"/>
        <rFont val="Calibri"/>
        <charset val="134"/>
        <scheme val="minor"/>
      </rPr>
      <t>:G</t>
    </r>
    <r>
      <rPr>
        <b/>
        <vertAlign val="subscript"/>
        <sz val="10"/>
        <color theme="1"/>
        <rFont val="Calibri"/>
        <charset val="134"/>
        <scheme val="minor"/>
      </rPr>
      <t>i</t>
    </r>
    <r>
      <rPr>
        <b/>
        <sz val="10"/>
        <color theme="1"/>
        <rFont val="Calibri"/>
        <charset val="134"/>
        <scheme val="minor"/>
      </rPr>
      <t xml:space="preserve"> 
Ratio (G</t>
    </r>
    <r>
      <rPr>
        <b/>
        <vertAlign val="subscript"/>
        <sz val="10"/>
        <color theme="1"/>
        <rFont val="Calibri"/>
        <charset val="134"/>
        <scheme val="minor"/>
      </rPr>
      <t>R</t>
    </r>
    <r>
      <rPr>
        <b/>
        <sz val="10"/>
        <color theme="1"/>
        <rFont val="Calibri"/>
        <charset val="134"/>
        <scheme val="minor"/>
      </rPr>
      <t>)</t>
    </r>
  </si>
  <si>
    <r>
      <t>Δ (R</t>
    </r>
    <r>
      <rPr>
        <b/>
        <vertAlign val="subscript"/>
        <sz val="10"/>
        <color theme="1"/>
        <rFont val="Calibri"/>
        <charset val="134"/>
        <scheme val="minor"/>
      </rPr>
      <t xml:space="preserve">% </t>
    </r>
    <r>
      <rPr>
        <b/>
        <sz val="10"/>
        <color theme="1"/>
        <rFont val="Calibri"/>
        <charset val="134"/>
        <scheme val="minor"/>
      </rPr>
      <t>- M</t>
    </r>
    <r>
      <rPr>
        <b/>
        <vertAlign val="subscript"/>
        <sz val="10"/>
        <color theme="1"/>
        <rFont val="Calibri"/>
        <charset val="134"/>
        <scheme val="minor"/>
      </rPr>
      <t>%</t>
    </r>
    <r>
      <rPr>
        <b/>
        <sz val="10"/>
        <color theme="1"/>
        <rFont val="Calibri"/>
        <charset val="134"/>
        <scheme val="minor"/>
      </rPr>
      <t>)</t>
    </r>
    <r>
      <rPr>
        <b/>
        <vertAlign val="subscript"/>
        <sz val="10"/>
        <color theme="1"/>
        <rFont val="Calibri"/>
        <charset val="134"/>
        <scheme val="minor"/>
      </rPr>
      <t xml:space="preserve"> </t>
    </r>
    <r>
      <rPr>
        <b/>
        <sz val="10"/>
        <color theme="1"/>
        <rFont val="Calibri"/>
        <charset val="134"/>
        <scheme val="minor"/>
      </rPr>
      <t>&gt;= 0</t>
    </r>
  </si>
  <si>
    <t>I = ∑infected</t>
  </si>
  <si>
    <t>R = ∑recovered</t>
  </si>
</sst>
</file>

<file path=xl/styles.xml><?xml version="1.0" encoding="utf-8"?>
<styleSheet xmlns="http://schemas.openxmlformats.org/spreadsheetml/2006/main">
  <numFmts count="8">
    <numFmt numFmtId="7" formatCode="&quot;£&quot;#,##0.00;\-&quot;£&quot;#,##0.00"/>
    <numFmt numFmtId="176" formatCode="0.000_ "/>
    <numFmt numFmtId="177" formatCode="dd\-mmm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8" formatCode="0_ 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 tint="-0.3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vertAlign val="subscript"/>
      <sz val="10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2" xfId="0" applyFont="1" applyFill="1" applyBorder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7" fontId="3" fillId="0" borderId="3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7" fontId="3" fillId="0" borderId="4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 wrapText="1"/>
    </xf>
    <xf numFmtId="7" fontId="3" fillId="0" borderId="3" xfId="0" applyNumberFormat="1" applyFont="1" applyFill="1" applyBorder="1" applyAlignment="1">
      <alignment horizontal="center" vertical="center"/>
    </xf>
    <xf numFmtId="7" fontId="3" fillId="0" borderId="5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color rgb="FF00B050"/>
      </font>
      <fill>
        <patternFill patternType="solid">
          <bgColor rgb="FF00B050"/>
        </patternFill>
      </fill>
    </dxf>
    <dxf>
      <font>
        <color rgb="FFC00000"/>
      </font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Infected &amp; Recovered effective and projected data</a:t>
            </a:r>
            <a:endParaRPr lang="en-US" altLang="en-US"/>
          </a:p>
        </c:rich>
      </c:tx>
      <c:layout>
        <c:manualLayout>
          <c:xMode val="edge"/>
          <c:yMode val="edge"/>
          <c:x val="0.253351019268361"/>
          <c:y val="0.01218397806883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90000"/>
                    <a:alpha val="88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DATA!$B$3:$B$68</c:f>
              <c:numCache>
                <c:formatCode>dd\-mmm</c:formatCode>
                <c:ptCount val="66"/>
                <c:pt idx="0" c:formatCode="dd\-mmm">
                  <c:v>43899</c:v>
                </c:pt>
                <c:pt idx="1" c:formatCode="dd\-mmm">
                  <c:v>43900</c:v>
                </c:pt>
                <c:pt idx="2" c:formatCode="dd\-mmm">
                  <c:v>43901</c:v>
                </c:pt>
                <c:pt idx="3" c:formatCode="dd\-mmm">
                  <c:v>43902</c:v>
                </c:pt>
                <c:pt idx="4" c:formatCode="dd\-mmm">
                  <c:v>43903</c:v>
                </c:pt>
                <c:pt idx="5" c:formatCode="dd\-mmm">
                  <c:v>43904</c:v>
                </c:pt>
                <c:pt idx="6" c:formatCode="dd\-mmm">
                  <c:v>43905</c:v>
                </c:pt>
                <c:pt idx="7" c:formatCode="dd\-mmm">
                  <c:v>43906</c:v>
                </c:pt>
                <c:pt idx="8" c:formatCode="dd\-mmm">
                  <c:v>43907</c:v>
                </c:pt>
                <c:pt idx="9" c:formatCode="dd\-mmm">
                  <c:v>43908</c:v>
                </c:pt>
                <c:pt idx="10" c:formatCode="dd\-mmm">
                  <c:v>43909</c:v>
                </c:pt>
                <c:pt idx="11" c:formatCode="dd\-mmm">
                  <c:v>43910</c:v>
                </c:pt>
                <c:pt idx="12" c:formatCode="dd\-mmm">
                  <c:v>43911</c:v>
                </c:pt>
                <c:pt idx="13" c:formatCode="dd\-mmm">
                  <c:v>43912</c:v>
                </c:pt>
                <c:pt idx="14" c:formatCode="dd\-mmm">
                  <c:v>43913</c:v>
                </c:pt>
                <c:pt idx="15" c:formatCode="dd\-mmm">
                  <c:v>43914</c:v>
                </c:pt>
                <c:pt idx="16" c:formatCode="dd\-mmm">
                  <c:v>43915</c:v>
                </c:pt>
                <c:pt idx="17" c:formatCode="dd\-mmm">
                  <c:v>43916</c:v>
                </c:pt>
                <c:pt idx="18" c:formatCode="dd\-mmm">
                  <c:v>43917</c:v>
                </c:pt>
                <c:pt idx="19" c:formatCode="dd\-mmm">
                  <c:v>43918</c:v>
                </c:pt>
                <c:pt idx="20" c:formatCode="dd\-mmm">
                  <c:v>43919</c:v>
                </c:pt>
                <c:pt idx="21" c:formatCode="dd\-mmm">
                  <c:v>43920</c:v>
                </c:pt>
                <c:pt idx="22" c:formatCode="dd\-mmm">
                  <c:v>43921</c:v>
                </c:pt>
                <c:pt idx="23" c:formatCode="dd\-mmm">
                  <c:v>43922</c:v>
                </c:pt>
                <c:pt idx="24" c:formatCode="dd\-mmm">
                  <c:v>43923</c:v>
                </c:pt>
                <c:pt idx="25" c:formatCode="dd\-mmm">
                  <c:v>43924</c:v>
                </c:pt>
                <c:pt idx="26" c:formatCode="dd\-mmm">
                  <c:v>43925</c:v>
                </c:pt>
                <c:pt idx="27" c:formatCode="dd\-mmm">
                  <c:v>43926</c:v>
                </c:pt>
                <c:pt idx="28" c:formatCode="dd\-mmm">
                  <c:v>43927</c:v>
                </c:pt>
                <c:pt idx="29" c:formatCode="dd\-mmm">
                  <c:v>43928</c:v>
                </c:pt>
                <c:pt idx="30" c:formatCode="dd\-mmm">
                  <c:v>43929</c:v>
                </c:pt>
                <c:pt idx="31" c:formatCode="dd\-mmm">
                  <c:v>43930</c:v>
                </c:pt>
                <c:pt idx="32" c:formatCode="dd\-mmm">
                  <c:v>43931</c:v>
                </c:pt>
                <c:pt idx="33" c:formatCode="dd\-mmm">
                  <c:v>43932</c:v>
                </c:pt>
                <c:pt idx="34" c:formatCode="dd\-mmm">
                  <c:v>43933</c:v>
                </c:pt>
                <c:pt idx="35" c:formatCode="dd\-mmm">
                  <c:v>43934</c:v>
                </c:pt>
                <c:pt idx="36" c:formatCode="dd\-mmm">
                  <c:v>43935</c:v>
                </c:pt>
                <c:pt idx="37" c:formatCode="dd\-mmm">
                  <c:v>43936</c:v>
                </c:pt>
                <c:pt idx="38" c:formatCode="dd\-mmm">
                  <c:v>43937</c:v>
                </c:pt>
                <c:pt idx="39" c:formatCode="dd\-mmm">
                  <c:v>43938</c:v>
                </c:pt>
                <c:pt idx="40" c:formatCode="dd\-mmm">
                  <c:v>43939</c:v>
                </c:pt>
                <c:pt idx="41" c:formatCode="dd\-mmm">
                  <c:v>43940</c:v>
                </c:pt>
                <c:pt idx="42" c:formatCode="dd\-mmm">
                  <c:v>43941</c:v>
                </c:pt>
                <c:pt idx="43" c:formatCode="dd\-mmm">
                  <c:v>43942</c:v>
                </c:pt>
                <c:pt idx="44" c:formatCode="dd\-mmm">
                  <c:v>43943</c:v>
                </c:pt>
                <c:pt idx="45" c:formatCode="dd\-mmm">
                  <c:v>43944</c:v>
                </c:pt>
                <c:pt idx="46" c:formatCode="dd\-mmm">
                  <c:v>43945</c:v>
                </c:pt>
                <c:pt idx="47" c:formatCode="dd\-mmm">
                  <c:v>43946</c:v>
                </c:pt>
                <c:pt idx="48" c:formatCode="dd\-mmm">
                  <c:v>43947</c:v>
                </c:pt>
                <c:pt idx="49" c:formatCode="dd\-mmm">
                  <c:v>43948</c:v>
                </c:pt>
                <c:pt idx="50" c:formatCode="dd\-mmm">
                  <c:v>43949</c:v>
                </c:pt>
                <c:pt idx="51" c:formatCode="dd\-mmm">
                  <c:v>43950</c:v>
                </c:pt>
                <c:pt idx="52" c:formatCode="dd\-mmm">
                  <c:v>43951</c:v>
                </c:pt>
                <c:pt idx="53" c:formatCode="dd\-mmm">
                  <c:v>43952</c:v>
                </c:pt>
                <c:pt idx="54" c:formatCode="dd\-mmm">
                  <c:v>43953</c:v>
                </c:pt>
                <c:pt idx="55" c:formatCode="dd\-mmm">
                  <c:v>43954</c:v>
                </c:pt>
                <c:pt idx="56" c:formatCode="dd\-mmm">
                  <c:v>43955</c:v>
                </c:pt>
                <c:pt idx="57" c:formatCode="dd\-mmm">
                  <c:v>43956</c:v>
                </c:pt>
                <c:pt idx="58" c:formatCode="dd\-mmm">
                  <c:v>43957</c:v>
                </c:pt>
                <c:pt idx="59" c:formatCode="dd\-mmm">
                  <c:v>43958</c:v>
                </c:pt>
                <c:pt idx="60" c:formatCode="dd\-mmm">
                  <c:v>43959</c:v>
                </c:pt>
                <c:pt idx="61" c:formatCode="dd\-mmm">
                  <c:v>43960</c:v>
                </c:pt>
                <c:pt idx="62" c:formatCode="dd\-mmm">
                  <c:v>43961</c:v>
                </c:pt>
                <c:pt idx="63" c:formatCode="dd\-mmm">
                  <c:v>43962</c:v>
                </c:pt>
                <c:pt idx="64" c:formatCode="dd\-mmm">
                  <c:v>43963</c:v>
                </c:pt>
                <c:pt idx="65" c:formatCode="dd\-mmm">
                  <c:v>43964</c:v>
                </c:pt>
              </c:numCache>
            </c:numRef>
          </c:cat>
          <c:val>
            <c:numRef>
              <c:f>DATA!$C$3:$C$68</c:f>
              <c:numCache>
                <c:formatCode>General</c:formatCode>
                <c:ptCount val="66"/>
                <c:pt idx="0">
                  <c:v>7985</c:v>
                </c:pt>
                <c:pt idx="1">
                  <c:v>8514</c:v>
                </c:pt>
                <c:pt idx="2">
                  <c:v>10590</c:v>
                </c:pt>
                <c:pt idx="3">
                  <c:v>12839</c:v>
                </c:pt>
                <c:pt idx="4">
                  <c:v>14955</c:v>
                </c:pt>
                <c:pt idx="5">
                  <c:v>17750</c:v>
                </c:pt>
                <c:pt idx="6">
                  <c:v>20603</c:v>
                </c:pt>
                <c:pt idx="7">
                  <c:v>23073</c:v>
                </c:pt>
                <c:pt idx="8">
                  <c:v>26062</c:v>
                </c:pt>
                <c:pt idx="9">
                  <c:v>28710</c:v>
                </c:pt>
                <c:pt idx="10">
                  <c:v>33190</c:v>
                </c:pt>
                <c:pt idx="11">
                  <c:v>37860</c:v>
                </c:pt>
                <c:pt idx="12">
                  <c:v>42681</c:v>
                </c:pt>
                <c:pt idx="13">
                  <c:v>46638</c:v>
                </c:pt>
                <c:pt idx="14">
                  <c:v>50418</c:v>
                </c:pt>
                <c:pt idx="15">
                  <c:v>54030</c:v>
                </c:pt>
                <c:pt idx="16">
                  <c:v>57521</c:v>
                </c:pt>
                <c:pt idx="17">
                  <c:v>62013</c:v>
                </c:pt>
                <c:pt idx="18">
                  <c:v>66414</c:v>
                </c:pt>
                <c:pt idx="19">
                  <c:v>70065</c:v>
                </c:pt>
                <c:pt idx="20">
                  <c:v>73880</c:v>
                </c:pt>
                <c:pt idx="21">
                  <c:v>75528</c:v>
                </c:pt>
                <c:pt idx="22">
                  <c:v>77635</c:v>
                </c:pt>
                <c:pt idx="23">
                  <c:v>80572</c:v>
                </c:pt>
                <c:pt idx="24">
                  <c:v>83049</c:v>
                </c:pt>
                <c:pt idx="25">
                  <c:v>85388</c:v>
                </c:pt>
                <c:pt idx="26">
                  <c:v>88274</c:v>
                </c:pt>
                <c:pt idx="27">
                  <c:v>91246</c:v>
                </c:pt>
                <c:pt idx="28">
                  <c:v>93187</c:v>
                </c:pt>
                <c:pt idx="29">
                  <c:v>94067</c:v>
                </c:pt>
                <c:pt idx="30">
                  <c:v>95262</c:v>
                </c:pt>
                <c:pt idx="31" c:formatCode="0_ ">
                  <c:v>96877</c:v>
                </c:pt>
                <c:pt idx="32" c:formatCode="0_ ">
                  <c:v>98273</c:v>
                </c:pt>
                <c:pt idx="33" c:formatCode="0_ ">
                  <c:v>100269</c:v>
                </c:pt>
                <c:pt idx="34" c:formatCode="0_ ">
                  <c:v>102253</c:v>
                </c:pt>
                <c:pt idx="35" c:formatCode="0_ ">
                  <c:v>103616</c:v>
                </c:pt>
                <c:pt idx="36" c:formatCode="0_ ">
                  <c:v>104291</c:v>
                </c:pt>
                <c:pt idx="37" c:formatCode="0_ ">
                  <c:v>105418</c:v>
                </c:pt>
                <c:pt idx="38" c:formatCode="0_ ">
                  <c:v>106607</c:v>
                </c:pt>
                <c:pt idx="39" c:formatCode="0_ ">
                  <c:v>106962</c:v>
                </c:pt>
                <c:pt idx="40" c:formatCode="0_ ">
                  <c:v>108266.277189269</c:v>
                </c:pt>
                <c:pt idx="41" c:formatCode="0_ ">
                  <c:v>109586.458521939</c:v>
                </c:pt>
                <c:pt idx="42" c:formatCode="0_ ">
                  <c:v>110922.737930541</c:v>
                </c:pt>
                <c:pt idx="43" c:formatCode="0_ ">
                  <c:v>112275.311712389</c:v>
                </c:pt>
                <c:pt idx="44" c:formatCode="0_ ">
                  <c:v>113644.378558414</c:v>
                </c:pt>
                <c:pt idx="45" c:formatCode="0_ ">
                  <c:v>115030.139582351</c:v>
                </c:pt>
                <c:pt idx="46" c:formatCode="0_ ">
                  <c:v>116432.798350285</c:v>
                </c:pt>
                <c:pt idx="47" c:formatCode="0_ ">
                  <c:v>117852.560910549</c:v>
                </c:pt>
                <c:pt idx="48" c:formatCode="0_ ">
                  <c:v>119289.635824</c:v>
                </c:pt>
                <c:pt idx="49" c:formatCode="0_ ">
                  <c:v>120744.23419465</c:v>
                </c:pt>
                <c:pt idx="50" c:formatCode="0_ ">
                  <c:v>122216.569700678</c:v>
                </c:pt>
                <c:pt idx="51" c:formatCode="0_ ">
                  <c:v>123706.858625823</c:v>
                </c:pt>
                <c:pt idx="52" c:formatCode="0_ ">
                  <c:v>125215.319891148</c:v>
                </c:pt>
                <c:pt idx="53" c:formatCode="0_ ">
                  <c:v>126742.175087209</c:v>
                </c:pt>
                <c:pt idx="54" c:formatCode="0_ ">
                  <c:v>128287.648506597</c:v>
                </c:pt>
                <c:pt idx="55" c:formatCode="0_ ">
                  <c:v>129851.967176892</c:v>
                </c:pt>
                <c:pt idx="56" c:formatCode="0_ ">
                  <c:v>131435.360894011</c:v>
                </c:pt>
                <c:pt idx="57" c:formatCode="0_ ">
                  <c:v>133038.062255966</c:v>
                </c:pt>
                <c:pt idx="58" c:formatCode="0_ ">
                  <c:v>134660.306697029</c:v>
                </c:pt>
                <c:pt idx="59" c:formatCode="0_ ">
                  <c:v>136302.332522321</c:v>
                </c:pt>
                <c:pt idx="60" c:formatCode="0_ ">
                  <c:v>137964.380942816</c:v>
                </c:pt>
                <c:pt idx="61" c:formatCode="0_ ">
                  <c:v>139646.696110776</c:v>
                </c:pt>
                <c:pt idx="62" c:formatCode="0_ ">
                  <c:v>141349.525155614</c:v>
                </c:pt>
                <c:pt idx="63" c:formatCode="0_ ">
                  <c:v>143073.118220202</c:v>
                </c:pt>
                <c:pt idx="64" c:formatCode="0_ ">
                  <c:v>144817.728497611</c:v>
                </c:pt>
                <c:pt idx="65" c:formatCode="0_ ">
                  <c:v>146583.612268307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DATA!$D$2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rgbClr val="9EE256">
                      <a:lumMod val="91000"/>
                    </a:srgbClr>
                  </a:gs>
                  <a:gs pos="100000">
                    <a:srgbClr val="52762D"/>
                  </a:gs>
                </a:gsLst>
                <a:lin ang="5400000" scaled="0"/>
              </a:gradFill>
              <a:ln w="9525">
                <a:solidFill>
                  <a:srgbClr val="92D050"/>
                </a:solidFill>
              </a:ln>
              <a:effectLst/>
            </c:spPr>
          </c:marker>
          <c:dLbls>
            <c:delete val="1"/>
          </c:dLbls>
          <c:cat>
            <c:numRef>
              <c:f>DATA!$B$3:$B$68</c:f>
              <c:numCache>
                <c:formatCode>dd\-mmm</c:formatCode>
                <c:ptCount val="66"/>
                <c:pt idx="0" c:formatCode="dd\-mmm">
                  <c:v>43899</c:v>
                </c:pt>
                <c:pt idx="1" c:formatCode="dd\-mmm">
                  <c:v>43900</c:v>
                </c:pt>
                <c:pt idx="2" c:formatCode="dd\-mmm">
                  <c:v>43901</c:v>
                </c:pt>
                <c:pt idx="3" c:formatCode="dd\-mmm">
                  <c:v>43902</c:v>
                </c:pt>
                <c:pt idx="4" c:formatCode="dd\-mmm">
                  <c:v>43903</c:v>
                </c:pt>
                <c:pt idx="5" c:formatCode="dd\-mmm">
                  <c:v>43904</c:v>
                </c:pt>
                <c:pt idx="6" c:formatCode="dd\-mmm">
                  <c:v>43905</c:v>
                </c:pt>
                <c:pt idx="7" c:formatCode="dd\-mmm">
                  <c:v>43906</c:v>
                </c:pt>
                <c:pt idx="8" c:formatCode="dd\-mmm">
                  <c:v>43907</c:v>
                </c:pt>
                <c:pt idx="9" c:formatCode="dd\-mmm">
                  <c:v>43908</c:v>
                </c:pt>
                <c:pt idx="10" c:formatCode="dd\-mmm">
                  <c:v>43909</c:v>
                </c:pt>
                <c:pt idx="11" c:formatCode="dd\-mmm">
                  <c:v>43910</c:v>
                </c:pt>
                <c:pt idx="12" c:formatCode="dd\-mmm">
                  <c:v>43911</c:v>
                </c:pt>
                <c:pt idx="13" c:formatCode="dd\-mmm">
                  <c:v>43912</c:v>
                </c:pt>
                <c:pt idx="14" c:formatCode="dd\-mmm">
                  <c:v>43913</c:v>
                </c:pt>
                <c:pt idx="15" c:formatCode="dd\-mmm">
                  <c:v>43914</c:v>
                </c:pt>
                <c:pt idx="16" c:formatCode="dd\-mmm">
                  <c:v>43915</c:v>
                </c:pt>
                <c:pt idx="17" c:formatCode="dd\-mmm">
                  <c:v>43916</c:v>
                </c:pt>
                <c:pt idx="18" c:formatCode="dd\-mmm">
                  <c:v>43917</c:v>
                </c:pt>
                <c:pt idx="19" c:formatCode="dd\-mmm">
                  <c:v>43918</c:v>
                </c:pt>
                <c:pt idx="20" c:formatCode="dd\-mmm">
                  <c:v>43919</c:v>
                </c:pt>
                <c:pt idx="21" c:formatCode="dd\-mmm">
                  <c:v>43920</c:v>
                </c:pt>
                <c:pt idx="22" c:formatCode="dd\-mmm">
                  <c:v>43921</c:v>
                </c:pt>
                <c:pt idx="23" c:formatCode="dd\-mmm">
                  <c:v>43922</c:v>
                </c:pt>
                <c:pt idx="24" c:formatCode="dd\-mmm">
                  <c:v>43923</c:v>
                </c:pt>
                <c:pt idx="25" c:formatCode="dd\-mmm">
                  <c:v>43924</c:v>
                </c:pt>
                <c:pt idx="26" c:formatCode="dd\-mmm">
                  <c:v>43925</c:v>
                </c:pt>
                <c:pt idx="27" c:formatCode="dd\-mmm">
                  <c:v>43926</c:v>
                </c:pt>
                <c:pt idx="28" c:formatCode="dd\-mmm">
                  <c:v>43927</c:v>
                </c:pt>
                <c:pt idx="29" c:formatCode="dd\-mmm">
                  <c:v>43928</c:v>
                </c:pt>
                <c:pt idx="30" c:formatCode="dd\-mmm">
                  <c:v>43929</c:v>
                </c:pt>
                <c:pt idx="31" c:formatCode="dd\-mmm">
                  <c:v>43930</c:v>
                </c:pt>
                <c:pt idx="32" c:formatCode="dd\-mmm">
                  <c:v>43931</c:v>
                </c:pt>
                <c:pt idx="33" c:formatCode="dd\-mmm">
                  <c:v>43932</c:v>
                </c:pt>
                <c:pt idx="34" c:formatCode="dd\-mmm">
                  <c:v>43933</c:v>
                </c:pt>
                <c:pt idx="35" c:formatCode="dd\-mmm">
                  <c:v>43934</c:v>
                </c:pt>
                <c:pt idx="36" c:formatCode="dd\-mmm">
                  <c:v>43935</c:v>
                </c:pt>
                <c:pt idx="37" c:formatCode="dd\-mmm">
                  <c:v>43936</c:v>
                </c:pt>
                <c:pt idx="38" c:formatCode="dd\-mmm">
                  <c:v>43937</c:v>
                </c:pt>
                <c:pt idx="39" c:formatCode="dd\-mmm">
                  <c:v>43938</c:v>
                </c:pt>
                <c:pt idx="40" c:formatCode="dd\-mmm">
                  <c:v>43939</c:v>
                </c:pt>
                <c:pt idx="41" c:formatCode="dd\-mmm">
                  <c:v>43940</c:v>
                </c:pt>
                <c:pt idx="42" c:formatCode="dd\-mmm">
                  <c:v>43941</c:v>
                </c:pt>
                <c:pt idx="43" c:formatCode="dd\-mmm">
                  <c:v>43942</c:v>
                </c:pt>
                <c:pt idx="44" c:formatCode="dd\-mmm">
                  <c:v>43943</c:v>
                </c:pt>
                <c:pt idx="45" c:formatCode="dd\-mmm">
                  <c:v>43944</c:v>
                </c:pt>
                <c:pt idx="46" c:formatCode="dd\-mmm">
                  <c:v>43945</c:v>
                </c:pt>
                <c:pt idx="47" c:formatCode="dd\-mmm">
                  <c:v>43946</c:v>
                </c:pt>
                <c:pt idx="48" c:formatCode="dd\-mmm">
                  <c:v>43947</c:v>
                </c:pt>
                <c:pt idx="49" c:formatCode="dd\-mmm">
                  <c:v>43948</c:v>
                </c:pt>
                <c:pt idx="50" c:formatCode="dd\-mmm">
                  <c:v>43949</c:v>
                </c:pt>
                <c:pt idx="51" c:formatCode="dd\-mmm">
                  <c:v>43950</c:v>
                </c:pt>
                <c:pt idx="52" c:formatCode="dd\-mmm">
                  <c:v>43951</c:v>
                </c:pt>
                <c:pt idx="53" c:formatCode="dd\-mmm">
                  <c:v>43952</c:v>
                </c:pt>
                <c:pt idx="54" c:formatCode="dd\-mmm">
                  <c:v>43953</c:v>
                </c:pt>
                <c:pt idx="55" c:formatCode="dd\-mmm">
                  <c:v>43954</c:v>
                </c:pt>
                <c:pt idx="56" c:formatCode="dd\-mmm">
                  <c:v>43955</c:v>
                </c:pt>
                <c:pt idx="57" c:formatCode="dd\-mmm">
                  <c:v>43956</c:v>
                </c:pt>
                <c:pt idx="58" c:formatCode="dd\-mmm">
                  <c:v>43957</c:v>
                </c:pt>
                <c:pt idx="59" c:formatCode="dd\-mmm">
                  <c:v>43958</c:v>
                </c:pt>
                <c:pt idx="60" c:formatCode="dd\-mmm">
                  <c:v>43959</c:v>
                </c:pt>
                <c:pt idx="61" c:formatCode="dd\-mmm">
                  <c:v>43960</c:v>
                </c:pt>
                <c:pt idx="62" c:formatCode="dd\-mmm">
                  <c:v>43961</c:v>
                </c:pt>
                <c:pt idx="63" c:formatCode="dd\-mmm">
                  <c:v>43962</c:v>
                </c:pt>
                <c:pt idx="64" c:formatCode="dd\-mmm">
                  <c:v>43963</c:v>
                </c:pt>
                <c:pt idx="65" c:formatCode="dd\-mmm">
                  <c:v>43964</c:v>
                </c:pt>
              </c:numCache>
            </c:numRef>
          </c:cat>
          <c:val>
            <c:numRef>
              <c:f>DATA!$D$3:$D$68</c:f>
              <c:numCache>
                <c:formatCode>General</c:formatCode>
                <c:ptCount val="66"/>
                <c:pt idx="0">
                  <c:v>724</c:v>
                </c:pt>
                <c:pt idx="1">
                  <c:v>1004</c:v>
                </c:pt>
                <c:pt idx="2">
                  <c:v>1045</c:v>
                </c:pt>
                <c:pt idx="3">
                  <c:v>1258</c:v>
                </c:pt>
                <c:pt idx="4">
                  <c:v>1439</c:v>
                </c:pt>
                <c:pt idx="5">
                  <c:v>1966</c:v>
                </c:pt>
                <c:pt idx="6">
                  <c:v>2335</c:v>
                </c:pt>
                <c:pt idx="7">
                  <c:v>2749</c:v>
                </c:pt>
                <c:pt idx="8">
                  <c:v>2941</c:v>
                </c:pt>
                <c:pt idx="9">
                  <c:v>4025</c:v>
                </c:pt>
                <c:pt idx="10">
                  <c:v>4440</c:v>
                </c:pt>
                <c:pt idx="11">
                  <c:v>5129</c:v>
                </c:pt>
                <c:pt idx="12">
                  <c:v>6072</c:v>
                </c:pt>
                <c:pt idx="13">
                  <c:v>7024</c:v>
                </c:pt>
                <c:pt idx="14">
                  <c:v>7432</c:v>
                </c:pt>
                <c:pt idx="15">
                  <c:v>8326</c:v>
                </c:pt>
                <c:pt idx="16">
                  <c:v>9362</c:v>
                </c:pt>
                <c:pt idx="17">
                  <c:v>10361</c:v>
                </c:pt>
                <c:pt idx="18">
                  <c:v>10950</c:v>
                </c:pt>
                <c:pt idx="19">
                  <c:v>12384</c:v>
                </c:pt>
                <c:pt idx="20">
                  <c:v>13030</c:v>
                </c:pt>
                <c:pt idx="21">
                  <c:v>14620</c:v>
                </c:pt>
                <c:pt idx="22">
                  <c:v>15729</c:v>
                </c:pt>
                <c:pt idx="23">
                  <c:v>16847</c:v>
                </c:pt>
                <c:pt idx="24">
                  <c:v>18278</c:v>
                </c:pt>
                <c:pt idx="25">
                  <c:v>19758</c:v>
                </c:pt>
                <c:pt idx="26">
                  <c:v>20996</c:v>
                </c:pt>
                <c:pt idx="27">
                  <c:v>21815</c:v>
                </c:pt>
                <c:pt idx="28">
                  <c:v>22837</c:v>
                </c:pt>
                <c:pt idx="29">
                  <c:v>24392</c:v>
                </c:pt>
                <c:pt idx="30">
                  <c:v>26491</c:v>
                </c:pt>
                <c:pt idx="31" c:formatCode="0_ ">
                  <c:v>28470</c:v>
                </c:pt>
                <c:pt idx="32" c:formatCode="0_ ">
                  <c:v>30455</c:v>
                </c:pt>
                <c:pt idx="33" c:formatCode="0_ ">
                  <c:v>32534</c:v>
                </c:pt>
                <c:pt idx="34" c:formatCode="0_ ">
                  <c:v>34211</c:v>
                </c:pt>
                <c:pt idx="35" c:formatCode="0_ ">
                  <c:v>35435</c:v>
                </c:pt>
                <c:pt idx="36" c:formatCode="0_ ">
                  <c:v>37130</c:v>
                </c:pt>
                <c:pt idx="37" c:formatCode="0_ ">
                  <c:v>38092</c:v>
                </c:pt>
                <c:pt idx="38" c:formatCode="0_ ">
                  <c:v>40164</c:v>
                </c:pt>
                <c:pt idx="39" c:formatCode="0_ ">
                  <c:v>42727</c:v>
                </c:pt>
                <c:pt idx="40" c:formatCode="0_ ">
                  <c:v>44848.3327620363</c:v>
                </c:pt>
                <c:pt idx="41" c:formatCode="0_ ">
                  <c:v>47074.9865783776</c:v>
                </c:pt>
                <c:pt idx="42" c:formatCode="0_ ">
                  <c:v>49412.1904845992</c:v>
                </c:pt>
                <c:pt idx="43" c:formatCode="0_ ">
                  <c:v>51865.4331302087</c:v>
                </c:pt>
                <c:pt idx="44" c:formatCode="0_ ">
                  <c:v>54440.4756680961</c:v>
                </c:pt>
                <c:pt idx="45" c:formatCode="0_ ">
                  <c:v>57143.3652839262</c:v>
                </c:pt>
                <c:pt idx="46" c:formatCode="0_ ">
                  <c:v>59980.4493972457</c:v>
                </c:pt>
                <c:pt idx="47" c:formatCode="0_ ">
                  <c:v>62958.390567654</c:v>
                </c:pt>
                <c:pt idx="48" c:formatCode="0_ ">
                  <c:v>66084.1821410442</c:v>
                </c:pt>
                <c:pt idx="49" c:formatCode="0_ ">
                  <c:v>69365.1646726558</c:v>
                </c:pt>
                <c:pt idx="50" c:formatCode="0_ ">
                  <c:v>72809.0431655092</c:v>
                </c:pt>
                <c:pt idx="51" c:formatCode="0_ ">
                  <c:v>76423.905164702</c:v>
                </c:pt>
                <c:pt idx="52" c:formatCode="0_ ">
                  <c:v>80218.2397500611</c:v>
                </c:pt>
                <c:pt idx="53" c:formatCode="0_ ">
                  <c:v>84200.957471752</c:v>
                </c:pt>
                <c:pt idx="54" c:formatCode="0_ ">
                  <c:v>88381.4112756617</c:v>
                </c:pt>
                <c:pt idx="55" c:formatCode="0_ ">
                  <c:v>92769.4184676964</c:v>
                </c:pt>
                <c:pt idx="56" c:formatCode="0_ ">
                  <c:v>97375.2837685736</c:v>
                </c:pt>
                <c:pt idx="57" c:formatCode="0_ ">
                  <c:v>102209.823513252</c:v>
                </c:pt>
                <c:pt idx="58" c:formatCode="0_ ">
                  <c:v>107284.391051825</c:v>
                </c:pt>
                <c:pt idx="59" c:formatCode="0_ ">
                  <c:v>112610.903411535</c:v>
                </c:pt>
                <c:pt idx="60" c:formatCode="0_ ">
                  <c:v>118201.869282516</c:v>
                </c:pt>
                <c:pt idx="61" c:formatCode="0_ ">
                  <c:v>124070.418392983</c:v>
                </c:pt>
                <c:pt idx="62" c:formatCode="0_ ">
                  <c:v>130230.332342864</c:v>
                </c:pt>
                <c:pt idx="63" c:formatCode="0_ ">
                  <c:v>136696.076968272</c:v>
                </c:pt>
                <c:pt idx="64" c:formatCode="0_ ">
                  <c:v>143482.836312823</c:v>
                </c:pt>
                <c:pt idx="65" c:formatCode="0_ ">
                  <c:v>150606.548285587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375842"/>
        <c:axId val="967689546"/>
      </c:lineChart>
      <c:dateAx>
        <c:axId val="25537584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 w="28575" cmpd="dbl">
                  <a:noFill/>
                  <a:prstDash val="solid"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689546"/>
        <c:crosses val="autoZero"/>
        <c:auto val="1"/>
        <c:lblOffset val="100"/>
        <c:baseTimeUnit val="days"/>
      </c:dateAx>
      <c:valAx>
        <c:axId val="9676895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53758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Infected &amp; Recovered</a:t>
            </a:r>
            <a:r>
              <a:rPr lang="en-US" altLang="en-US"/>
              <a:t> effective growth rat</a:t>
            </a:r>
            <a:r>
              <a:rPr lang="" altLang="en-US"/>
              <a:t>e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DATA!$E$2</c:f>
              <c:strCache>
                <c:ptCount val="1"/>
                <c:pt idx="0">
                  <c:v>Mj:Mi 
Ratio (MR)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alpha val="91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DATA!$B$3:$B$42</c:f>
              <c:numCache>
                <c:formatCode>dd\-mmm</c:formatCode>
                <c:ptCount val="40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  <c:pt idx="21">
                  <c:v>43920</c:v>
                </c:pt>
                <c:pt idx="22">
                  <c:v>43921</c:v>
                </c:pt>
                <c:pt idx="23">
                  <c:v>43922</c:v>
                </c:pt>
                <c:pt idx="24">
                  <c:v>43923</c:v>
                </c:pt>
                <c:pt idx="25">
                  <c:v>43924</c:v>
                </c:pt>
                <c:pt idx="26">
                  <c:v>43925</c:v>
                </c:pt>
                <c:pt idx="27">
                  <c:v>43926</c:v>
                </c:pt>
                <c:pt idx="28">
                  <c:v>43927</c:v>
                </c:pt>
                <c:pt idx="29">
                  <c:v>43928</c:v>
                </c:pt>
                <c:pt idx="30">
                  <c:v>43929</c:v>
                </c:pt>
                <c:pt idx="31">
                  <c:v>43930</c:v>
                </c:pt>
                <c:pt idx="32">
                  <c:v>43931</c:v>
                </c:pt>
                <c:pt idx="33">
                  <c:v>43932</c:v>
                </c:pt>
                <c:pt idx="34">
                  <c:v>43933</c:v>
                </c:pt>
                <c:pt idx="35">
                  <c:v>43934</c:v>
                </c:pt>
                <c:pt idx="36">
                  <c:v>43935</c:v>
                </c:pt>
                <c:pt idx="37">
                  <c:v>43936</c:v>
                </c:pt>
                <c:pt idx="38">
                  <c:v>43937</c:v>
                </c:pt>
                <c:pt idx="39">
                  <c:v>43938</c:v>
                </c:pt>
              </c:numCache>
            </c:numRef>
          </c:xVal>
          <c:yVal>
            <c:numRef>
              <c:f>DATA!$E$3:$E$42</c:f>
              <c:numCache>
                <c:formatCode>General</c:formatCode>
                <c:ptCount val="40"/>
                <c:pt idx="1" c:formatCode="0.000_ ">
                  <c:v>1.0662492172824</c:v>
                </c:pt>
                <c:pt idx="2" c:formatCode="0.000_ ">
                  <c:v>1.24383368569415</c:v>
                </c:pt>
                <c:pt idx="3" c:formatCode="0.000_ ">
                  <c:v>1.2123701605288</c:v>
                </c:pt>
                <c:pt idx="4" c:formatCode="0.000_ ">
                  <c:v>1.1648103434847</c:v>
                </c:pt>
                <c:pt idx="5" c:formatCode="0.000_ ">
                  <c:v>1.18689401537947</c:v>
                </c:pt>
                <c:pt idx="6" c:formatCode="0.000_ ">
                  <c:v>1.1607323943662</c:v>
                </c:pt>
                <c:pt idx="7" c:formatCode="0.000_ ">
                  <c:v>1.11988545357472</c:v>
                </c:pt>
                <c:pt idx="8" c:formatCode="0.000_ ">
                  <c:v>1.12954535604386</c:v>
                </c:pt>
                <c:pt idx="9" c:formatCode="0.000_ ">
                  <c:v>1.1016038677001</c:v>
                </c:pt>
                <c:pt idx="10" c:formatCode="0.000_ ">
                  <c:v>1.15604319052595</c:v>
                </c:pt>
                <c:pt idx="11" c:formatCode="0.000_ ">
                  <c:v>1.14070503163603</c:v>
                </c:pt>
                <c:pt idx="12" c:formatCode="0.000_ ">
                  <c:v>1.12733755942948</c:v>
                </c:pt>
                <c:pt idx="13" c:formatCode="0.000_ ">
                  <c:v>1.0927110423842</c:v>
                </c:pt>
                <c:pt idx="14" c:formatCode="0.000_ ">
                  <c:v>1.08104978772675</c:v>
                </c:pt>
                <c:pt idx="15" c:formatCode="0.000_ ">
                  <c:v>1.07164108056646</c:v>
                </c:pt>
                <c:pt idx="16" c:formatCode="0.000_ ">
                  <c:v>1.06461225245234</c:v>
                </c:pt>
                <c:pt idx="17" c:formatCode="0.000_ ">
                  <c:v>1.07809321812903</c:v>
                </c:pt>
                <c:pt idx="18" c:formatCode="0.000_ ">
                  <c:v>1.07096899037299</c:v>
                </c:pt>
                <c:pt idx="19" c:formatCode="0.000_ ">
                  <c:v>1.05497334899268</c:v>
                </c:pt>
                <c:pt idx="20" c:formatCode="0.000_ ">
                  <c:v>1.05444943980589</c:v>
                </c:pt>
                <c:pt idx="21" c:formatCode="0.000_ ">
                  <c:v>1.02230644288035</c:v>
                </c:pt>
                <c:pt idx="22" c:formatCode="0.000_ ">
                  <c:v>1.02789693888359</c:v>
                </c:pt>
                <c:pt idx="23" c:formatCode="0.000_ ">
                  <c:v>1.03783087524957</c:v>
                </c:pt>
                <c:pt idx="24" c:formatCode="0.000_ ">
                  <c:v>1.03074268976816</c:v>
                </c:pt>
                <c:pt idx="25" c:formatCode="0.000_ ">
                  <c:v>1.02816409589519</c:v>
                </c:pt>
                <c:pt idx="26" c:formatCode="0.000_ ">
                  <c:v>1.03379866023329</c:v>
                </c:pt>
                <c:pt idx="27" c:formatCode="0.000_ ">
                  <c:v>1.03366789768222</c:v>
                </c:pt>
                <c:pt idx="28" c:formatCode="0.000_ ">
                  <c:v>1.02127216535519</c:v>
                </c:pt>
                <c:pt idx="29" c:formatCode="0.000_ ">
                  <c:v>1.00944337729512</c:v>
                </c:pt>
                <c:pt idx="30" c:formatCode="0.000_ ">
                  <c:v>1.01270371118458</c:v>
                </c:pt>
                <c:pt idx="31" c:formatCode="0.000_ ">
                  <c:v>1.01695324473557</c:v>
                </c:pt>
                <c:pt idx="32" c:formatCode="0.000_ ">
                  <c:v>1.01441002508335</c:v>
                </c:pt>
                <c:pt idx="33" c:formatCode="0.000_ ">
                  <c:v>1.02031076694514</c:v>
                </c:pt>
                <c:pt idx="34" c:formatCode="0.000_ ">
                  <c:v>1.01978677357907</c:v>
                </c:pt>
                <c:pt idx="35" c:formatCode="0.000_ ">
                  <c:v>1.01332968225871</c:v>
                </c:pt>
                <c:pt idx="36" c:formatCode="0.000_ ">
                  <c:v>1.00651443792464</c:v>
                </c:pt>
                <c:pt idx="37" c:formatCode="0.000_ ">
                  <c:v>1.01080630159841</c:v>
                </c:pt>
                <c:pt idx="38" c:formatCode="0.000_ ">
                  <c:v>1.01127890872527</c:v>
                </c:pt>
                <c:pt idx="39" c:formatCode="0.000_ ">
                  <c:v>1.00332998771188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DATA!$F$2</c:f>
              <c:strCache>
                <c:ptCount val="1"/>
                <c:pt idx="0">
                  <c:v>Gj:Gi 
Ratio (GR)</c:v>
                </c:pt>
              </c:strCache>
            </c:strRef>
          </c:tx>
          <c:spPr>
            <a:ln w="28575" cap="rnd">
              <a:solidFill>
                <a:srgbClr val="92D050">
                  <a:alpha val="8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92D050"/>
                </a:solidFill>
              </a:ln>
              <a:effectLst/>
            </c:spPr>
          </c:marker>
          <c:dLbls>
            <c:delete val="1"/>
          </c:dLbls>
          <c:xVal>
            <c:numRef>
              <c:f>DATA!$B$3:$B$42</c:f>
              <c:numCache>
                <c:formatCode>dd\-mmm</c:formatCode>
                <c:ptCount val="40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  <c:pt idx="21">
                  <c:v>43920</c:v>
                </c:pt>
                <c:pt idx="22">
                  <c:v>43921</c:v>
                </c:pt>
                <c:pt idx="23">
                  <c:v>43922</c:v>
                </c:pt>
                <c:pt idx="24">
                  <c:v>43923</c:v>
                </c:pt>
                <c:pt idx="25">
                  <c:v>43924</c:v>
                </c:pt>
                <c:pt idx="26">
                  <c:v>43925</c:v>
                </c:pt>
                <c:pt idx="27">
                  <c:v>43926</c:v>
                </c:pt>
                <c:pt idx="28">
                  <c:v>43927</c:v>
                </c:pt>
                <c:pt idx="29">
                  <c:v>43928</c:v>
                </c:pt>
                <c:pt idx="30">
                  <c:v>43929</c:v>
                </c:pt>
                <c:pt idx="31">
                  <c:v>43930</c:v>
                </c:pt>
                <c:pt idx="32">
                  <c:v>43931</c:v>
                </c:pt>
                <c:pt idx="33">
                  <c:v>43932</c:v>
                </c:pt>
                <c:pt idx="34">
                  <c:v>43933</c:v>
                </c:pt>
                <c:pt idx="35">
                  <c:v>43934</c:v>
                </c:pt>
                <c:pt idx="36">
                  <c:v>43935</c:v>
                </c:pt>
                <c:pt idx="37">
                  <c:v>43936</c:v>
                </c:pt>
                <c:pt idx="38">
                  <c:v>43937</c:v>
                </c:pt>
                <c:pt idx="39">
                  <c:v>43938</c:v>
                </c:pt>
              </c:numCache>
            </c:numRef>
          </c:xVal>
          <c:yVal>
            <c:numRef>
              <c:f>DATA!$F$3:$F$42</c:f>
              <c:numCache>
                <c:formatCode>General</c:formatCode>
                <c:ptCount val="40"/>
                <c:pt idx="1" c:formatCode="0.000_ ">
                  <c:v>1.38674033149171</c:v>
                </c:pt>
                <c:pt idx="2" c:formatCode="0.000_ ">
                  <c:v>1.04083665338645</c:v>
                </c:pt>
                <c:pt idx="3" c:formatCode="0.000_ ">
                  <c:v>1.20382775119617</c:v>
                </c:pt>
                <c:pt idx="4" c:formatCode="0.000_ ">
                  <c:v>1.14387917329094</c:v>
                </c:pt>
                <c:pt idx="5" c:formatCode="0.000_ ">
                  <c:v>1.36622654621265</c:v>
                </c:pt>
                <c:pt idx="6" c:formatCode="0.000_ ">
                  <c:v>1.18769074262462</c:v>
                </c:pt>
                <c:pt idx="7" c:formatCode="0.000_ ">
                  <c:v>1.17730192719486</c:v>
                </c:pt>
                <c:pt idx="8" c:formatCode="0.000_ ">
                  <c:v>1.06984357948345</c:v>
                </c:pt>
                <c:pt idx="9" c:formatCode="0.000_ ">
                  <c:v>1.3685821149269</c:v>
                </c:pt>
                <c:pt idx="10" c:formatCode="0.000_ ">
                  <c:v>1.10310559006211</c:v>
                </c:pt>
                <c:pt idx="11" c:formatCode="0.000_ ">
                  <c:v>1.15518018018018</c:v>
                </c:pt>
                <c:pt idx="12" c:formatCode="0.000_ ">
                  <c:v>1.18385650224215</c:v>
                </c:pt>
                <c:pt idx="13" c:formatCode="0.000_ ">
                  <c:v>1.15678524374177</c:v>
                </c:pt>
                <c:pt idx="14" c:formatCode="0.000_ ">
                  <c:v>1.05808656036446</c:v>
                </c:pt>
                <c:pt idx="15" c:formatCode="0.000_ ">
                  <c:v>1.1202906350915</c:v>
                </c:pt>
                <c:pt idx="16" c:formatCode="0.000_ ">
                  <c:v>1.1244294979582</c:v>
                </c:pt>
                <c:pt idx="17" c:formatCode="0.000_ ">
                  <c:v>1.10670796838282</c:v>
                </c:pt>
                <c:pt idx="18" c:formatCode="0.000_ ">
                  <c:v>1.05684779461442</c:v>
                </c:pt>
                <c:pt idx="19" c:formatCode="0.000_ ">
                  <c:v>1.13095890410959</c:v>
                </c:pt>
                <c:pt idx="20" c:formatCode="0.000_ ">
                  <c:v>1.05216408268734</c:v>
                </c:pt>
                <c:pt idx="21" c:formatCode="0.000_ ">
                  <c:v>1.12202609363008</c:v>
                </c:pt>
                <c:pt idx="22" c:formatCode="0.000_ ">
                  <c:v>1.07585499316005</c:v>
                </c:pt>
                <c:pt idx="23" c:formatCode="0.000_ ">
                  <c:v>1.07107889884926</c:v>
                </c:pt>
                <c:pt idx="24" c:formatCode="0.000_ ">
                  <c:v>1.08494093903959</c:v>
                </c:pt>
                <c:pt idx="25" c:formatCode="0.000_ ">
                  <c:v>1.08097165991903</c:v>
                </c:pt>
                <c:pt idx="26" c:formatCode="0.000_ ">
                  <c:v>1.06265816378176</c:v>
                </c:pt>
                <c:pt idx="27" c:formatCode="0.000_ ">
                  <c:v>1.03900742998666</c:v>
                </c:pt>
                <c:pt idx="28" c:formatCode="0.000_ ">
                  <c:v>1.0468484987394</c:v>
                </c:pt>
                <c:pt idx="29" c:formatCode="0.000_ ">
                  <c:v>1.06809125541884</c:v>
                </c:pt>
                <c:pt idx="30" c:formatCode="0.000_ ">
                  <c:v>1.0860528041981</c:v>
                </c:pt>
                <c:pt idx="31" c:formatCode="0.000_ ">
                  <c:v>1.07470461666226</c:v>
                </c:pt>
                <c:pt idx="32" c:formatCode="0.000_ ">
                  <c:v>1.06972251492799</c:v>
                </c:pt>
                <c:pt idx="33" c:formatCode="0.000_ ">
                  <c:v>1.06826465276638</c:v>
                </c:pt>
                <c:pt idx="34" c:formatCode="0.000_ ">
                  <c:v>1.05154607487551</c:v>
                </c:pt>
                <c:pt idx="35" c:formatCode="0.000_ ">
                  <c:v>1.03577796615124</c:v>
                </c:pt>
                <c:pt idx="36" c:formatCode="0.000_ ">
                  <c:v>1.04783406236772</c:v>
                </c:pt>
                <c:pt idx="37" c:formatCode="0.000_ ">
                  <c:v>1.02590896848909</c:v>
                </c:pt>
                <c:pt idx="38" c:formatCode="0.000_ ">
                  <c:v>1.054394623543</c:v>
                </c:pt>
                <c:pt idx="39" c:formatCode="0.000_ ">
                  <c:v>1.06381336520267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141511"/>
        <c:axId val="2415751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DATA!$C$2</c15:sqref>
                        </c15:formulaRef>
                      </c:ext>
                    </c:extLst>
                    <c:strCache>
                      <c:ptCount val="1"/>
                      <c:pt idx="0">
                        <c:v>I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dd\-mmm</c:formatCode>
                      <c:ptCount val="40"/>
                      <c:pt idx="0">
                        <c:v>43899</c:v>
                      </c:pt>
                      <c:pt idx="1">
                        <c:v>43900</c:v>
                      </c:pt>
                      <c:pt idx="2">
                        <c:v>43901</c:v>
                      </c:pt>
                      <c:pt idx="3">
                        <c:v>43902</c:v>
                      </c:pt>
                      <c:pt idx="4">
                        <c:v>43903</c:v>
                      </c:pt>
                      <c:pt idx="5">
                        <c:v>43904</c:v>
                      </c:pt>
                      <c:pt idx="6">
                        <c:v>43905</c:v>
                      </c:pt>
                      <c:pt idx="7">
                        <c:v>43906</c:v>
                      </c:pt>
                      <c:pt idx="8">
                        <c:v>43907</c:v>
                      </c:pt>
                      <c:pt idx="9">
                        <c:v>43908</c:v>
                      </c:pt>
                      <c:pt idx="10">
                        <c:v>43909</c:v>
                      </c:pt>
                      <c:pt idx="11">
                        <c:v>43910</c:v>
                      </c:pt>
                      <c:pt idx="12">
                        <c:v>43911</c:v>
                      </c:pt>
                      <c:pt idx="13">
                        <c:v>43912</c:v>
                      </c:pt>
                      <c:pt idx="14">
                        <c:v>43913</c:v>
                      </c:pt>
                      <c:pt idx="15">
                        <c:v>43914</c:v>
                      </c:pt>
                      <c:pt idx="16">
                        <c:v>43915</c:v>
                      </c:pt>
                      <c:pt idx="17">
                        <c:v>43916</c:v>
                      </c:pt>
                      <c:pt idx="18">
                        <c:v>43917</c:v>
                      </c:pt>
                      <c:pt idx="19">
                        <c:v>43918</c:v>
                      </c:pt>
                      <c:pt idx="20">
                        <c:v>43919</c:v>
                      </c:pt>
                      <c:pt idx="21">
                        <c:v>43920</c:v>
                      </c:pt>
                      <c:pt idx="22">
                        <c:v>43921</c:v>
                      </c:pt>
                      <c:pt idx="23">
                        <c:v>43922</c:v>
                      </c:pt>
                      <c:pt idx="24">
                        <c:v>43923</c:v>
                      </c:pt>
                      <c:pt idx="25">
                        <c:v>43924</c:v>
                      </c:pt>
                      <c:pt idx="26">
                        <c:v>43925</c:v>
                      </c:pt>
                      <c:pt idx="27">
                        <c:v>43926</c:v>
                      </c:pt>
                      <c:pt idx="28">
                        <c:v>43927</c:v>
                      </c:pt>
                      <c:pt idx="29">
                        <c:v>43928</c:v>
                      </c:pt>
                      <c:pt idx="30">
                        <c:v>43929</c:v>
                      </c:pt>
                      <c:pt idx="31">
                        <c:v>43930</c:v>
                      </c:pt>
                      <c:pt idx="32">
                        <c:v>43931</c:v>
                      </c:pt>
                      <c:pt idx="33">
                        <c:v>43932</c:v>
                      </c:pt>
                      <c:pt idx="34">
                        <c:v>43933</c:v>
                      </c:pt>
                      <c:pt idx="35">
                        <c:v>43934</c:v>
                      </c:pt>
                      <c:pt idx="36">
                        <c:v>43935</c:v>
                      </c:pt>
                      <c:pt idx="37">
                        <c:v>43936</c:v>
                      </c:pt>
                      <c:pt idx="38">
                        <c:v>43937</c:v>
                      </c:pt>
                      <c:pt idx="39">
                        <c:v>43938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40"/>
                      <c:pt idx="0">
                        <c:v>7985</c:v>
                      </c:pt>
                      <c:pt idx="1">
                        <c:v>8514</c:v>
                      </c:pt>
                      <c:pt idx="2">
                        <c:v>10590</c:v>
                      </c:pt>
                      <c:pt idx="3">
                        <c:v>12839</c:v>
                      </c:pt>
                      <c:pt idx="4">
                        <c:v>14955</c:v>
                      </c:pt>
                      <c:pt idx="5">
                        <c:v>17750</c:v>
                      </c:pt>
                      <c:pt idx="6">
                        <c:v>20603</c:v>
                      </c:pt>
                      <c:pt idx="7">
                        <c:v>23073</c:v>
                      </c:pt>
                      <c:pt idx="8">
                        <c:v>26062</c:v>
                      </c:pt>
                      <c:pt idx="9">
                        <c:v>28710</c:v>
                      </c:pt>
                      <c:pt idx="10">
                        <c:v>33190</c:v>
                      </c:pt>
                      <c:pt idx="11">
                        <c:v>37860</c:v>
                      </c:pt>
                      <c:pt idx="12">
                        <c:v>42681</c:v>
                      </c:pt>
                      <c:pt idx="13">
                        <c:v>46638</c:v>
                      </c:pt>
                      <c:pt idx="14">
                        <c:v>50418</c:v>
                      </c:pt>
                      <c:pt idx="15">
                        <c:v>54030</c:v>
                      </c:pt>
                      <c:pt idx="16">
                        <c:v>57521</c:v>
                      </c:pt>
                      <c:pt idx="17">
                        <c:v>62013</c:v>
                      </c:pt>
                      <c:pt idx="18">
                        <c:v>66414</c:v>
                      </c:pt>
                      <c:pt idx="19">
                        <c:v>70065</c:v>
                      </c:pt>
                      <c:pt idx="20">
                        <c:v>73880</c:v>
                      </c:pt>
                      <c:pt idx="21">
                        <c:v>75528</c:v>
                      </c:pt>
                      <c:pt idx="22">
                        <c:v>77635</c:v>
                      </c:pt>
                      <c:pt idx="23">
                        <c:v>80572</c:v>
                      </c:pt>
                      <c:pt idx="24">
                        <c:v>83049</c:v>
                      </c:pt>
                      <c:pt idx="25">
                        <c:v>85388</c:v>
                      </c:pt>
                      <c:pt idx="26">
                        <c:v>88274</c:v>
                      </c:pt>
                      <c:pt idx="27">
                        <c:v>91246</c:v>
                      </c:pt>
                      <c:pt idx="28">
                        <c:v>93187</c:v>
                      </c:pt>
                      <c:pt idx="29">
                        <c:v>94067</c:v>
                      </c:pt>
                      <c:pt idx="30">
                        <c:v>95262</c:v>
                      </c:pt>
                      <c:pt idx="31" c:formatCode="0_ ">
                        <c:v>96877</c:v>
                      </c:pt>
                      <c:pt idx="32" c:formatCode="0_ ">
                        <c:v>98273</c:v>
                      </c:pt>
                      <c:pt idx="33" c:formatCode="0_ ">
                        <c:v>100269</c:v>
                      </c:pt>
                      <c:pt idx="34" c:formatCode="0_ ">
                        <c:v>102253</c:v>
                      </c:pt>
                      <c:pt idx="35" c:formatCode="0_ ">
                        <c:v>103616</c:v>
                      </c:pt>
                      <c:pt idx="36" c:formatCode="0_ ">
                        <c:v>104291</c:v>
                      </c:pt>
                      <c:pt idx="37" c:formatCode="0_ ">
                        <c:v>105418</c:v>
                      </c:pt>
                      <c:pt idx="38" c:formatCode="0_ ">
                        <c:v>106607</c:v>
                      </c:pt>
                      <c:pt idx="39" c:formatCode="0_ ">
                        <c:v>106962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DATA!$D$2</c15:sqref>
                        </c15:formulaRef>
                      </c:ext>
                    </c:extLst>
                    <c:strCache>
                      <c:ptCount val="1"/>
                      <c:pt idx="0">
                        <c:v>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dd\-mmm</c:formatCode>
                      <c:ptCount val="40"/>
                      <c:pt idx="0">
                        <c:v>43899</c:v>
                      </c:pt>
                      <c:pt idx="1">
                        <c:v>43900</c:v>
                      </c:pt>
                      <c:pt idx="2">
                        <c:v>43901</c:v>
                      </c:pt>
                      <c:pt idx="3">
                        <c:v>43902</c:v>
                      </c:pt>
                      <c:pt idx="4">
                        <c:v>43903</c:v>
                      </c:pt>
                      <c:pt idx="5">
                        <c:v>43904</c:v>
                      </c:pt>
                      <c:pt idx="6">
                        <c:v>43905</c:v>
                      </c:pt>
                      <c:pt idx="7">
                        <c:v>43906</c:v>
                      </c:pt>
                      <c:pt idx="8">
                        <c:v>43907</c:v>
                      </c:pt>
                      <c:pt idx="9">
                        <c:v>43908</c:v>
                      </c:pt>
                      <c:pt idx="10">
                        <c:v>43909</c:v>
                      </c:pt>
                      <c:pt idx="11">
                        <c:v>43910</c:v>
                      </c:pt>
                      <c:pt idx="12">
                        <c:v>43911</c:v>
                      </c:pt>
                      <c:pt idx="13">
                        <c:v>43912</c:v>
                      </c:pt>
                      <c:pt idx="14">
                        <c:v>43913</c:v>
                      </c:pt>
                      <c:pt idx="15">
                        <c:v>43914</c:v>
                      </c:pt>
                      <c:pt idx="16">
                        <c:v>43915</c:v>
                      </c:pt>
                      <c:pt idx="17">
                        <c:v>43916</c:v>
                      </c:pt>
                      <c:pt idx="18">
                        <c:v>43917</c:v>
                      </c:pt>
                      <c:pt idx="19">
                        <c:v>43918</c:v>
                      </c:pt>
                      <c:pt idx="20">
                        <c:v>43919</c:v>
                      </c:pt>
                      <c:pt idx="21">
                        <c:v>43920</c:v>
                      </c:pt>
                      <c:pt idx="22">
                        <c:v>43921</c:v>
                      </c:pt>
                      <c:pt idx="23">
                        <c:v>43922</c:v>
                      </c:pt>
                      <c:pt idx="24">
                        <c:v>43923</c:v>
                      </c:pt>
                      <c:pt idx="25">
                        <c:v>43924</c:v>
                      </c:pt>
                      <c:pt idx="26">
                        <c:v>43925</c:v>
                      </c:pt>
                      <c:pt idx="27">
                        <c:v>43926</c:v>
                      </c:pt>
                      <c:pt idx="28">
                        <c:v>43927</c:v>
                      </c:pt>
                      <c:pt idx="29">
                        <c:v>43928</c:v>
                      </c:pt>
                      <c:pt idx="30">
                        <c:v>43929</c:v>
                      </c:pt>
                      <c:pt idx="31">
                        <c:v>43930</c:v>
                      </c:pt>
                      <c:pt idx="32">
                        <c:v>43931</c:v>
                      </c:pt>
                      <c:pt idx="33">
                        <c:v>43932</c:v>
                      </c:pt>
                      <c:pt idx="34">
                        <c:v>43933</c:v>
                      </c:pt>
                      <c:pt idx="35">
                        <c:v>43934</c:v>
                      </c:pt>
                      <c:pt idx="36">
                        <c:v>43935</c:v>
                      </c:pt>
                      <c:pt idx="37">
                        <c:v>43936</c:v>
                      </c:pt>
                      <c:pt idx="38">
                        <c:v>43937</c:v>
                      </c:pt>
                      <c:pt idx="39">
                        <c:v>43938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40"/>
                      <c:pt idx="0">
                        <c:v>724</c:v>
                      </c:pt>
                      <c:pt idx="1">
                        <c:v>1004</c:v>
                      </c:pt>
                      <c:pt idx="2">
                        <c:v>1045</c:v>
                      </c:pt>
                      <c:pt idx="3">
                        <c:v>1258</c:v>
                      </c:pt>
                      <c:pt idx="4">
                        <c:v>1439</c:v>
                      </c:pt>
                      <c:pt idx="5">
                        <c:v>1966</c:v>
                      </c:pt>
                      <c:pt idx="6">
                        <c:v>2335</c:v>
                      </c:pt>
                      <c:pt idx="7">
                        <c:v>2749</c:v>
                      </c:pt>
                      <c:pt idx="8">
                        <c:v>2941</c:v>
                      </c:pt>
                      <c:pt idx="9">
                        <c:v>4025</c:v>
                      </c:pt>
                      <c:pt idx="10">
                        <c:v>4440</c:v>
                      </c:pt>
                      <c:pt idx="11">
                        <c:v>5129</c:v>
                      </c:pt>
                      <c:pt idx="12">
                        <c:v>6072</c:v>
                      </c:pt>
                      <c:pt idx="13">
                        <c:v>7024</c:v>
                      </c:pt>
                      <c:pt idx="14">
                        <c:v>7432</c:v>
                      </c:pt>
                      <c:pt idx="15">
                        <c:v>8326</c:v>
                      </c:pt>
                      <c:pt idx="16">
                        <c:v>9362</c:v>
                      </c:pt>
                      <c:pt idx="17">
                        <c:v>10361</c:v>
                      </c:pt>
                      <c:pt idx="18">
                        <c:v>10950</c:v>
                      </c:pt>
                      <c:pt idx="19">
                        <c:v>12384</c:v>
                      </c:pt>
                      <c:pt idx="20">
                        <c:v>13030</c:v>
                      </c:pt>
                      <c:pt idx="21">
                        <c:v>14620</c:v>
                      </c:pt>
                      <c:pt idx="22">
                        <c:v>15729</c:v>
                      </c:pt>
                      <c:pt idx="23">
                        <c:v>16847</c:v>
                      </c:pt>
                      <c:pt idx="24">
                        <c:v>18278</c:v>
                      </c:pt>
                      <c:pt idx="25">
                        <c:v>19758</c:v>
                      </c:pt>
                      <c:pt idx="26">
                        <c:v>20996</c:v>
                      </c:pt>
                      <c:pt idx="27">
                        <c:v>21815</c:v>
                      </c:pt>
                      <c:pt idx="28">
                        <c:v>22837</c:v>
                      </c:pt>
                      <c:pt idx="29">
                        <c:v>24392</c:v>
                      </c:pt>
                      <c:pt idx="30">
                        <c:v>26491</c:v>
                      </c:pt>
                      <c:pt idx="31" c:formatCode="0_ ">
                        <c:v>28470</c:v>
                      </c:pt>
                      <c:pt idx="32" c:formatCode="0_ ">
                        <c:v>30455</c:v>
                      </c:pt>
                      <c:pt idx="33" c:formatCode="0_ ">
                        <c:v>32534</c:v>
                      </c:pt>
                      <c:pt idx="34" c:formatCode="0_ ">
                        <c:v>34211</c:v>
                      </c:pt>
                      <c:pt idx="35" c:formatCode="0_ ">
                        <c:v>35435</c:v>
                      </c:pt>
                      <c:pt idx="36" c:formatCode="0_ ">
                        <c:v>37130</c:v>
                      </c:pt>
                      <c:pt idx="37" c:formatCode="0_ ">
                        <c:v>38092</c:v>
                      </c:pt>
                      <c:pt idx="38" c:formatCode="0_ ">
                        <c:v>40164</c:v>
                      </c:pt>
                      <c:pt idx="39" c:formatCode="0_ ">
                        <c:v>42727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759141511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1575116"/>
        <c:crosses val="autoZero"/>
        <c:crossBetween val="midCat"/>
      </c:valAx>
      <c:valAx>
        <c:axId val="24157511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9141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1790700</xdr:colOff>
      <xdr:row>17</xdr:row>
      <xdr:rowOff>9525</xdr:rowOff>
    </xdr:from>
    <xdr:to>
      <xdr:col>9</xdr:col>
      <xdr:colOff>2095500</xdr:colOff>
      <xdr:row>19</xdr:row>
      <xdr:rowOff>152400</xdr:rowOff>
    </xdr:to>
    <xdr:sp>
      <xdr:nvSpPr>
        <xdr:cNvPr id="3" name="Text Box 2"/>
        <xdr:cNvSpPr txBox="1"/>
      </xdr:nvSpPr>
      <xdr:spPr>
        <a:xfrm>
          <a:off x="8039100" y="3663950"/>
          <a:ext cx="247650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2600">
              <a:solidFill>
                <a:schemeClr val="tx1">
                  <a:lumMod val="75000"/>
                  <a:lumOff val="25000"/>
                </a:schemeClr>
              </a:solidFill>
            </a:rPr>
            <a:t>CHARTS</a:t>
          </a:r>
          <a:endParaRPr lang="en-US" altLang="en-US" sz="2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8</xdr:col>
      <xdr:colOff>1943100</xdr:colOff>
      <xdr:row>19</xdr:row>
      <xdr:rowOff>76200</xdr:rowOff>
    </xdr:from>
    <xdr:to>
      <xdr:col>9</xdr:col>
      <xdr:colOff>1727835</xdr:colOff>
      <xdr:row>21</xdr:row>
      <xdr:rowOff>41910</xdr:rowOff>
    </xdr:to>
    <xdr:sp>
      <xdr:nvSpPr>
        <xdr:cNvPr id="4" name="Right Arrow 3"/>
        <xdr:cNvSpPr/>
      </xdr:nvSpPr>
      <xdr:spPr>
        <a:xfrm>
          <a:off x="8191500" y="4130675"/>
          <a:ext cx="1956435" cy="365760"/>
        </a:xfrm>
        <a:prstGeom prst="rightArrow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791210</xdr:colOff>
      <xdr:row>35</xdr:row>
      <xdr:rowOff>190500</xdr:rowOff>
    </xdr:from>
    <xdr:to>
      <xdr:col>10</xdr:col>
      <xdr:colOff>276225</xdr:colOff>
      <xdr:row>39</xdr:row>
      <xdr:rowOff>114300</xdr:rowOff>
    </xdr:to>
    <xdr:sp>
      <xdr:nvSpPr>
        <xdr:cNvPr id="5" name="Text Box 4"/>
        <xdr:cNvSpPr txBox="1"/>
      </xdr:nvSpPr>
      <xdr:spPr>
        <a:xfrm>
          <a:off x="7039610" y="7445375"/>
          <a:ext cx="3914140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2000">
              <a:solidFill>
                <a:schemeClr val="tx1">
                  <a:lumMod val="75000"/>
                  <a:lumOff val="25000"/>
                </a:schemeClr>
              </a:solidFill>
            </a:rPr>
            <a:t>MEDIAN </a:t>
          </a:r>
          <a:r>
            <a:rPr lang="" altLang="en-US" sz="2000" baseline="-25000">
              <a:solidFill>
                <a:schemeClr val="tx1">
                  <a:lumMod val="75000"/>
                  <a:lumOff val="25000"/>
                </a:schemeClr>
              </a:solidFill>
              <a:uFillTx/>
            </a:rPr>
            <a:t>(μ)</a:t>
          </a:r>
          <a:r>
            <a:rPr lang="" altLang="en-US" sz="2000">
              <a:solidFill>
                <a:schemeClr val="tx1">
                  <a:lumMod val="75000"/>
                  <a:lumOff val="25000"/>
                </a:schemeClr>
              </a:solidFill>
            </a:rPr>
            <a:t> DATA ASSUMPTION AREA</a:t>
          </a:r>
          <a:endParaRPr lang="" altLang="en-US" sz="20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10</xdr:col>
      <xdr:colOff>715010</xdr:colOff>
      <xdr:row>31</xdr:row>
      <xdr:rowOff>54610</xdr:rowOff>
    </xdr:to>
    <xdr:graphicFrame>
      <xdr:nvGraphicFramePr>
        <xdr:cNvPr id="2" name="Chart 1"/>
        <xdr:cNvGraphicFramePr/>
      </xdr:nvGraphicFramePr>
      <xdr:xfrm>
        <a:off x="635" y="635"/>
        <a:ext cx="9096375" cy="6254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32</xdr:row>
      <xdr:rowOff>57150</xdr:rowOff>
    </xdr:from>
    <xdr:to>
      <xdr:col>10</xdr:col>
      <xdr:colOff>828675</xdr:colOff>
      <xdr:row>50</xdr:row>
      <xdr:rowOff>17780</xdr:rowOff>
    </xdr:to>
    <xdr:graphicFrame>
      <xdr:nvGraphicFramePr>
        <xdr:cNvPr id="3" name="Chart 2"/>
        <xdr:cNvGraphicFramePr/>
      </xdr:nvGraphicFramePr>
      <xdr:xfrm>
        <a:off x="171450" y="6457950"/>
        <a:ext cx="9039225" cy="356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andrea/data%20and%20growt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CHARTS"/>
    </sheetNames>
    <sheetDataSet>
      <sheetData sheetId="0">
        <row r="1">
          <cell r="B1" t="str">
            <v>M</v>
          </cell>
          <cell r="C1" t="str">
            <v>G</v>
          </cell>
        </row>
        <row r="2">
          <cell r="A2">
            <v>43899</v>
          </cell>
          <cell r="B2">
            <v>7985</v>
          </cell>
          <cell r="C2">
            <v>724</v>
          </cell>
        </row>
        <row r="3">
          <cell r="A3">
            <v>43900</v>
          </cell>
          <cell r="B3">
            <v>8514</v>
          </cell>
          <cell r="C3">
            <v>1004</v>
          </cell>
        </row>
        <row r="4">
          <cell r="A4">
            <v>43901</v>
          </cell>
          <cell r="B4">
            <v>10590</v>
          </cell>
          <cell r="C4">
            <v>1045</v>
          </cell>
        </row>
        <row r="5">
          <cell r="A5">
            <v>43902</v>
          </cell>
          <cell r="B5">
            <v>12839</v>
          </cell>
          <cell r="C5">
            <v>1258</v>
          </cell>
        </row>
        <row r="6">
          <cell r="A6">
            <v>43903</v>
          </cell>
          <cell r="B6">
            <v>14955</v>
          </cell>
          <cell r="C6">
            <v>1439</v>
          </cell>
        </row>
        <row r="7">
          <cell r="A7">
            <v>43904</v>
          </cell>
          <cell r="B7">
            <v>17750</v>
          </cell>
          <cell r="C7">
            <v>1966</v>
          </cell>
        </row>
        <row r="8">
          <cell r="A8">
            <v>43905</v>
          </cell>
          <cell r="B8">
            <v>20603</v>
          </cell>
          <cell r="C8">
            <v>2335</v>
          </cell>
        </row>
        <row r="9">
          <cell r="A9">
            <v>43906</v>
          </cell>
          <cell r="B9">
            <v>23073</v>
          </cell>
          <cell r="C9">
            <v>2749</v>
          </cell>
        </row>
        <row r="10">
          <cell r="A10">
            <v>43907</v>
          </cell>
          <cell r="B10">
            <v>26062</v>
          </cell>
          <cell r="C10">
            <v>2941</v>
          </cell>
        </row>
        <row r="11">
          <cell r="A11">
            <v>43908</v>
          </cell>
          <cell r="B11">
            <v>28710</v>
          </cell>
          <cell r="C11">
            <v>4025</v>
          </cell>
        </row>
        <row r="12">
          <cell r="A12">
            <v>43909</v>
          </cell>
          <cell r="B12">
            <v>33190</v>
          </cell>
          <cell r="C12">
            <v>4440</v>
          </cell>
        </row>
        <row r="13">
          <cell r="A13">
            <v>43910</v>
          </cell>
          <cell r="B13">
            <v>37860</v>
          </cell>
          <cell r="C13">
            <v>5129</v>
          </cell>
        </row>
        <row r="14">
          <cell r="A14">
            <v>43911</v>
          </cell>
          <cell r="B14">
            <v>42681</v>
          </cell>
          <cell r="C14">
            <v>6072</v>
          </cell>
        </row>
        <row r="15">
          <cell r="A15">
            <v>43912</v>
          </cell>
          <cell r="B15">
            <v>46638</v>
          </cell>
          <cell r="C15">
            <v>7024</v>
          </cell>
        </row>
        <row r="16">
          <cell r="A16">
            <v>43913</v>
          </cell>
          <cell r="B16">
            <v>50418</v>
          </cell>
          <cell r="C16">
            <v>7432</v>
          </cell>
        </row>
        <row r="17">
          <cell r="A17">
            <v>43914</v>
          </cell>
          <cell r="B17">
            <v>54030</v>
          </cell>
          <cell r="C17">
            <v>8326</v>
          </cell>
        </row>
        <row r="18">
          <cell r="A18">
            <v>43915</v>
          </cell>
          <cell r="B18">
            <v>57521</v>
          </cell>
          <cell r="C18">
            <v>9362</v>
          </cell>
        </row>
        <row r="19">
          <cell r="A19">
            <v>43916</v>
          </cell>
          <cell r="B19">
            <v>62013</v>
          </cell>
          <cell r="C19">
            <v>10361</v>
          </cell>
        </row>
        <row r="20">
          <cell r="A20">
            <v>43917</v>
          </cell>
          <cell r="B20">
            <v>66414</v>
          </cell>
          <cell r="C20">
            <v>10950</v>
          </cell>
        </row>
        <row r="21">
          <cell r="A21">
            <v>43918</v>
          </cell>
          <cell r="B21">
            <v>70065</v>
          </cell>
          <cell r="C21">
            <v>12384</v>
          </cell>
        </row>
        <row r="22">
          <cell r="A22">
            <v>43919</v>
          </cell>
          <cell r="B22">
            <v>73880</v>
          </cell>
          <cell r="C22">
            <v>13030</v>
          </cell>
        </row>
        <row r="23">
          <cell r="A23">
            <v>43920</v>
          </cell>
          <cell r="B23">
            <v>75528</v>
          </cell>
          <cell r="C23">
            <v>14620</v>
          </cell>
        </row>
        <row r="24">
          <cell r="A24">
            <v>43921</v>
          </cell>
          <cell r="B24">
            <v>77635</v>
          </cell>
          <cell r="C24">
            <v>15729</v>
          </cell>
        </row>
        <row r="25">
          <cell r="A25">
            <v>43922</v>
          </cell>
          <cell r="B25">
            <v>80572</v>
          </cell>
          <cell r="C25">
            <v>16847</v>
          </cell>
        </row>
        <row r="26">
          <cell r="A26">
            <v>43923</v>
          </cell>
          <cell r="B26">
            <v>83049</v>
          </cell>
          <cell r="C26">
            <v>18278</v>
          </cell>
        </row>
        <row r="27">
          <cell r="A27">
            <v>43924</v>
          </cell>
          <cell r="B27">
            <v>85388</v>
          </cell>
          <cell r="C27">
            <v>19758</v>
          </cell>
        </row>
        <row r="28">
          <cell r="A28">
            <v>43925</v>
          </cell>
          <cell r="B28">
            <v>88274</v>
          </cell>
          <cell r="C28">
            <v>20996</v>
          </cell>
        </row>
        <row r="29">
          <cell r="A29">
            <v>43926</v>
          </cell>
          <cell r="B29">
            <v>91246</v>
          </cell>
          <cell r="C29">
            <v>21815</v>
          </cell>
        </row>
        <row r="30">
          <cell r="A30">
            <v>43927</v>
          </cell>
          <cell r="B30">
            <v>93187</v>
          </cell>
          <cell r="C30">
            <v>22837</v>
          </cell>
        </row>
        <row r="31">
          <cell r="A31">
            <v>43928</v>
          </cell>
          <cell r="B31">
            <v>94067</v>
          </cell>
          <cell r="C31">
            <v>24392</v>
          </cell>
        </row>
        <row r="32">
          <cell r="A32">
            <v>43929</v>
          </cell>
          <cell r="B32">
            <v>95262</v>
          </cell>
          <cell r="C32">
            <v>26491</v>
          </cell>
        </row>
        <row r="33">
          <cell r="A33">
            <v>43930</v>
          </cell>
          <cell r="B33">
            <v>103633.422256865</v>
          </cell>
          <cell r="C33">
            <v>29962.091460681</v>
          </cell>
        </row>
        <row r="34">
          <cell r="A34">
            <v>43931</v>
          </cell>
          <cell r="B34">
            <v>112740.507323694</v>
          </cell>
          <cell r="C34">
            <v>33887.9968554683</v>
          </cell>
        </row>
        <row r="35">
          <cell r="A35">
            <v>43932</v>
          </cell>
          <cell r="B35">
            <v>122647.903685935</v>
          </cell>
          <cell r="C35">
            <v>38328.3100374773</v>
          </cell>
        </row>
        <row r="36">
          <cell r="A36">
            <v>43933</v>
          </cell>
          <cell r="B36">
            <v>133425.941000649</v>
          </cell>
          <cell r="C36">
            <v>43350.4333878008</v>
          </cell>
        </row>
        <row r="37">
          <cell r="A37">
            <v>43934</v>
          </cell>
          <cell r="B37">
            <v>145151.129345803</v>
          </cell>
          <cell r="C37">
            <v>49030.6009597767</v>
          </cell>
        </row>
        <row r="38">
          <cell r="A38">
            <v>43935</v>
          </cell>
          <cell r="B38">
            <v>157906.702342533</v>
          </cell>
          <cell r="C38">
            <v>55455.0356849111</v>
          </cell>
        </row>
        <row r="39">
          <cell r="A39">
            <v>43936</v>
          </cell>
          <cell r="B39">
            <v>171783.208005846</v>
          </cell>
          <cell r="C39">
            <v>62721.2582064336</v>
          </cell>
        </row>
        <row r="40">
          <cell r="A40">
            <v>43937</v>
          </cell>
          <cell r="B40">
            <v>186879.15151801</v>
          </cell>
          <cell r="C40">
            <v>70939.5672081141</v>
          </cell>
        </row>
        <row r="41">
          <cell r="A41">
            <v>43938</v>
          </cell>
          <cell r="B41">
            <v>203301.694487525</v>
          </cell>
          <cell r="C41">
            <v>80234.7137092083</v>
          </cell>
        </row>
        <row r="42">
          <cell r="A42">
            <v>43939</v>
          </cell>
          <cell r="B42">
            <v>221167.41565747</v>
          </cell>
          <cell r="C42">
            <v>90747.7947407366</v>
          </cell>
        </row>
        <row r="43">
          <cell r="A43">
            <v>43940</v>
          </cell>
          <cell r="B43">
            <v>240603.138463293</v>
          </cell>
          <cell r="C43">
            <v>102638.39514843</v>
          </cell>
        </row>
        <row r="44">
          <cell r="A44">
            <v>43941</v>
          </cell>
          <cell r="B44">
            <v>261746.831314621</v>
          </cell>
          <cell r="C44">
            <v>116087.010034154</v>
          </cell>
        </row>
        <row r="45">
          <cell r="A45">
            <v>43942</v>
          </cell>
          <cell r="B45">
            <v>284748.586991923</v>
          </cell>
          <cell r="C45">
            <v>131297.784607614</v>
          </cell>
        </row>
        <row r="46">
          <cell r="A46">
            <v>43943</v>
          </cell>
          <cell r="B46">
            <v>309771.68811047</v>
          </cell>
          <cell r="C46">
            <v>148501.613038319</v>
          </cell>
        </row>
        <row r="47">
          <cell r="A47">
            <v>43944</v>
          </cell>
          <cell r="B47">
            <v>336993.76621501</v>
          </cell>
          <cell r="C47">
            <v>167959.643347279</v>
          </cell>
        </row>
        <row r="48">
          <cell r="A48">
            <v>43945</v>
          </cell>
          <cell r="B48">
            <v>366608.062733214</v>
          </cell>
          <cell r="C48">
            <v>189967.241541449</v>
          </cell>
        </row>
        <row r="49">
          <cell r="A49">
            <v>43946</v>
          </cell>
          <cell r="B49">
            <v>398824.80073904</v>
          </cell>
          <cell r="C49">
            <v>214858.475165082</v>
          </cell>
        </row>
        <row r="50">
          <cell r="A50">
            <v>43947</v>
          </cell>
          <cell r="B50">
            <v>433872.677263747</v>
          </cell>
          <cell r="C50">
            <v>243011.1843267</v>
          </cell>
        </row>
        <row r="51">
          <cell r="A51">
            <v>43948</v>
          </cell>
          <cell r="B51">
            <v>472000.486748026</v>
          </cell>
          <cell r="C51">
            <v>274852.717178098</v>
          </cell>
        </row>
        <row r="52">
          <cell r="A52">
            <v>43949</v>
          </cell>
          <cell r="B52">
            <v>513478.887159666</v>
          </cell>
          <cell r="C52">
            <v>310866.416907888</v>
          </cell>
        </row>
        <row r="53">
          <cell r="A53">
            <v>43950</v>
          </cell>
          <cell r="B53">
            <v>558602.32131388</v>
          </cell>
          <cell r="C53">
            <v>351598.958719879</v>
          </cell>
        </row>
        <row r="54">
          <cell r="A54">
            <v>43951</v>
          </cell>
          <cell r="B54">
            <v>607691.107035191</v>
          </cell>
          <cell r="C54">
            <v>397668.648169008</v>
          </cell>
        </row>
        <row r="55">
          <cell r="A55">
            <v>43952</v>
          </cell>
          <cell r="B55">
            <v>661093.710998297</v>
          </cell>
          <cell r="C55">
            <v>449774.806820625</v>
          </cell>
        </row>
        <row r="56">
          <cell r="A56">
            <v>43953</v>
          </cell>
          <cell r="B56">
            <v>719189.222389247</v>
          </cell>
          <cell r="C56">
            <v>508708.387704114</v>
          </cell>
        </row>
        <row r="57">
          <cell r="A57">
            <v>43954</v>
          </cell>
          <cell r="B57">
            <v>782390.043946709</v>
          </cell>
          <cell r="C57">
            <v>575363.98169968</v>
          </cell>
        </row>
        <row r="58">
          <cell r="A58">
            <v>43955</v>
          </cell>
          <cell r="B58">
            <v>851144.819486222</v>
          </cell>
          <cell r="C58">
            <v>650753.397110995</v>
          </cell>
        </row>
        <row r="59">
          <cell r="A59">
            <v>43956</v>
          </cell>
          <cell r="B59">
            <v>925941.618689078</v>
          </cell>
          <cell r="C59">
            <v>736021.01855681</v>
          </cell>
        </row>
        <row r="60">
          <cell r="A60">
            <v>43957</v>
          </cell>
          <cell r="B60">
            <v>1007311.40176367</v>
          </cell>
          <cell r="C60">
            <v>832461.178324061</v>
          </cell>
        </row>
        <row r="61">
          <cell r="A61">
            <v>43958</v>
          </cell>
          <cell r="B61">
            <v>1095831.78857392</v>
          </cell>
          <cell r="C61">
            <v>941537.803873458</v>
          </cell>
        </row>
        <row r="62">
          <cell r="A62">
            <v>43959</v>
          </cell>
          <cell r="B62">
            <v>1192131.15899075</v>
          </cell>
          <cell r="C62">
            <v>1064906.63973973</v>
          </cell>
        </row>
        <row r="63">
          <cell r="A63">
            <v>43960</v>
          </cell>
          <cell r="B63">
            <v>1296893.11357366</v>
          </cell>
          <cell r="C63">
            <v>1204440.38114712</v>
          </cell>
        </row>
        <row r="64">
          <cell r="A64">
            <v>43961</v>
          </cell>
          <cell r="B64">
            <v>1410861.32624761</v>
          </cell>
          <cell r="C64">
            <v>1362257.10085944</v>
          </cell>
        </row>
        <row r="65">
          <cell r="A65">
            <v>43962</v>
          </cell>
          <cell r="B65">
            <v>1534844.82342277</v>
          </cell>
          <cell r="C65">
            <v>1540752.40077432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68"/>
  <sheetViews>
    <sheetView workbookViewId="0">
      <selection activeCell="J43" sqref="J43"/>
    </sheetView>
  </sheetViews>
  <sheetFormatPr defaultColWidth="8.8" defaultRowHeight="15.75"/>
  <cols>
    <col min="1" max="1" width="2.6" customWidth="1"/>
    <col min="2" max="2" width="8.8" style="6"/>
    <col min="3" max="3" width="12.5" style="6"/>
    <col min="4" max="4" width="9.2" style="6" customWidth="1"/>
    <col min="5" max="5" width="8.5" style="6" customWidth="1"/>
    <col min="6" max="6" width="9.3" style="6" customWidth="1"/>
    <col min="7" max="7" width="10" style="1" customWidth="1"/>
    <col min="8" max="8" width="4.7" style="1" customWidth="1"/>
    <col min="9" max="9" width="22.8" style="6" customWidth="1"/>
    <col min="10" max="10" width="23.7" style="6" customWidth="1"/>
    <col min="11" max="16384" width="8.8" style="1"/>
  </cols>
  <sheetData>
    <row r="1" ht="16.5"/>
    <row r="2" s="2" customFormat="1" ht="35" customHeight="1" spans="2:10">
      <c r="B2" s="7" t="s">
        <v>0</v>
      </c>
      <c r="C2" s="7" t="s">
        <v>1</v>
      </c>
      <c r="D2" s="7" t="s">
        <v>2</v>
      </c>
      <c r="E2" s="23" t="s">
        <v>3</v>
      </c>
      <c r="F2" s="23" t="s">
        <v>4</v>
      </c>
      <c r="G2" s="24" t="s">
        <v>5</v>
      </c>
      <c r="H2" s="24"/>
      <c r="I2" s="34" t="s">
        <v>6</v>
      </c>
      <c r="J2" s="34" t="s">
        <v>7</v>
      </c>
    </row>
    <row r="3" spans="2:4">
      <c r="B3" s="8">
        <v>43899</v>
      </c>
      <c r="C3" s="6">
        <v>7985</v>
      </c>
      <c r="D3" s="6">
        <v>724</v>
      </c>
    </row>
    <row r="4" spans="2:8">
      <c r="B4" s="8">
        <v>43900</v>
      </c>
      <c r="C4" s="6">
        <v>8514</v>
      </c>
      <c r="D4" s="6">
        <v>1004</v>
      </c>
      <c r="E4" s="25">
        <f t="shared" ref="E4:E33" si="0">C4/C3</f>
        <v>1.0662492172824</v>
      </c>
      <c r="F4" s="25">
        <f t="shared" ref="F4:F33" si="1">D4/D3</f>
        <v>1.38674033149171</v>
      </c>
      <c r="G4" s="26" t="b">
        <f t="shared" ref="G4:G33" si="2">F4&gt;E4</f>
        <v>1</v>
      </c>
      <c r="H4" s="26"/>
    </row>
    <row r="5" spans="2:8">
      <c r="B5" s="8">
        <v>43901</v>
      </c>
      <c r="C5" s="6">
        <v>10590</v>
      </c>
      <c r="D5" s="6">
        <v>1045</v>
      </c>
      <c r="E5" s="25">
        <f t="shared" si="0"/>
        <v>1.24383368569415</v>
      </c>
      <c r="F5" s="25">
        <f t="shared" si="1"/>
        <v>1.04083665338645</v>
      </c>
      <c r="G5" s="26" t="b">
        <f t="shared" si="2"/>
        <v>0</v>
      </c>
      <c r="H5" s="26"/>
    </row>
    <row r="6" spans="2:8">
      <c r="B6" s="8">
        <v>43902</v>
      </c>
      <c r="C6" s="6">
        <v>12839</v>
      </c>
      <c r="D6" s="6">
        <v>1258</v>
      </c>
      <c r="E6" s="25">
        <f t="shared" si="0"/>
        <v>1.2123701605288</v>
      </c>
      <c r="F6" s="25">
        <f t="shared" si="1"/>
        <v>1.20382775119617</v>
      </c>
      <c r="G6" s="26" t="b">
        <f t="shared" si="2"/>
        <v>0</v>
      </c>
      <c r="H6" s="26"/>
    </row>
    <row r="7" spans="2:8">
      <c r="B7" s="8">
        <v>43903</v>
      </c>
      <c r="C7" s="6">
        <v>14955</v>
      </c>
      <c r="D7" s="6">
        <v>1439</v>
      </c>
      <c r="E7" s="25">
        <f t="shared" si="0"/>
        <v>1.1648103434847</v>
      </c>
      <c r="F7" s="25">
        <f t="shared" si="1"/>
        <v>1.14387917329094</v>
      </c>
      <c r="G7" s="26" t="b">
        <f t="shared" si="2"/>
        <v>0</v>
      </c>
      <c r="H7" s="26"/>
    </row>
    <row r="8" spans="2:8">
      <c r="B8" s="8">
        <v>43904</v>
      </c>
      <c r="C8" s="6">
        <v>17750</v>
      </c>
      <c r="D8" s="6">
        <v>1966</v>
      </c>
      <c r="E8" s="25">
        <f t="shared" si="0"/>
        <v>1.18689401537947</v>
      </c>
      <c r="F8" s="25">
        <f t="shared" si="1"/>
        <v>1.36622654621265</v>
      </c>
      <c r="G8" s="26" t="b">
        <f t="shared" si="2"/>
        <v>1</v>
      </c>
      <c r="H8" s="26"/>
    </row>
    <row r="9" spans="2:8">
      <c r="B9" s="8">
        <v>43905</v>
      </c>
      <c r="C9" s="6">
        <v>20603</v>
      </c>
      <c r="D9" s="6">
        <v>2335</v>
      </c>
      <c r="E9" s="25">
        <f t="shared" si="0"/>
        <v>1.1607323943662</v>
      </c>
      <c r="F9" s="25">
        <f t="shared" si="1"/>
        <v>1.18769074262462</v>
      </c>
      <c r="G9" s="26" t="b">
        <f t="shared" si="2"/>
        <v>1</v>
      </c>
      <c r="H9" s="26"/>
    </row>
    <row r="10" spans="2:8">
      <c r="B10" s="8">
        <v>43906</v>
      </c>
      <c r="C10" s="6">
        <v>23073</v>
      </c>
      <c r="D10" s="6">
        <v>2749</v>
      </c>
      <c r="E10" s="25">
        <f t="shared" si="0"/>
        <v>1.11988545357472</v>
      </c>
      <c r="F10" s="25">
        <f t="shared" si="1"/>
        <v>1.17730192719486</v>
      </c>
      <c r="G10" s="26" t="b">
        <f t="shared" si="2"/>
        <v>1</v>
      </c>
      <c r="H10" s="26"/>
    </row>
    <row r="11" spans="2:8">
      <c r="B11" s="8">
        <v>43907</v>
      </c>
      <c r="C11" s="6">
        <v>26062</v>
      </c>
      <c r="D11" s="6">
        <v>2941</v>
      </c>
      <c r="E11" s="25">
        <f t="shared" si="0"/>
        <v>1.12954535604386</v>
      </c>
      <c r="F11" s="25">
        <f t="shared" si="1"/>
        <v>1.06984357948345</v>
      </c>
      <c r="G11" s="26" t="b">
        <f t="shared" si="2"/>
        <v>0</v>
      </c>
      <c r="H11" s="26"/>
    </row>
    <row r="12" spans="2:8">
      <c r="B12" s="8">
        <v>43908</v>
      </c>
      <c r="C12" s="6">
        <v>28710</v>
      </c>
      <c r="D12" s="6">
        <v>4025</v>
      </c>
      <c r="E12" s="25">
        <f t="shared" si="0"/>
        <v>1.1016038677001</v>
      </c>
      <c r="F12" s="25">
        <f t="shared" si="1"/>
        <v>1.3685821149269</v>
      </c>
      <c r="G12" s="26" t="b">
        <f t="shared" si="2"/>
        <v>1</v>
      </c>
      <c r="H12" s="26"/>
    </row>
    <row r="13" spans="2:8">
      <c r="B13" s="8">
        <v>43909</v>
      </c>
      <c r="C13" s="6">
        <v>33190</v>
      </c>
      <c r="D13" s="6">
        <v>4440</v>
      </c>
      <c r="E13" s="25">
        <f t="shared" si="0"/>
        <v>1.15604319052595</v>
      </c>
      <c r="F13" s="25">
        <f t="shared" si="1"/>
        <v>1.10310559006211</v>
      </c>
      <c r="G13" s="26" t="b">
        <f t="shared" si="2"/>
        <v>0</v>
      </c>
      <c r="H13" s="26"/>
    </row>
    <row r="14" spans="2:8">
      <c r="B14" s="8">
        <v>43910</v>
      </c>
      <c r="C14" s="6">
        <v>37860</v>
      </c>
      <c r="D14" s="6">
        <v>5129</v>
      </c>
      <c r="E14" s="25">
        <f t="shared" si="0"/>
        <v>1.14070503163603</v>
      </c>
      <c r="F14" s="25">
        <f t="shared" si="1"/>
        <v>1.15518018018018</v>
      </c>
      <c r="G14" s="26" t="b">
        <f t="shared" si="2"/>
        <v>1</v>
      </c>
      <c r="H14" s="26"/>
    </row>
    <row r="15" spans="2:8">
      <c r="B15" s="8">
        <v>43911</v>
      </c>
      <c r="C15" s="6">
        <v>42681</v>
      </c>
      <c r="D15" s="6">
        <v>6072</v>
      </c>
      <c r="E15" s="25">
        <f t="shared" si="0"/>
        <v>1.12733755942948</v>
      </c>
      <c r="F15" s="25">
        <f t="shared" si="1"/>
        <v>1.18385650224215</v>
      </c>
      <c r="G15" s="26" t="b">
        <f t="shared" si="2"/>
        <v>1</v>
      </c>
      <c r="H15" s="26"/>
    </row>
    <row r="16" spans="2:8">
      <c r="B16" s="8">
        <v>43912</v>
      </c>
      <c r="C16" s="6">
        <v>46638</v>
      </c>
      <c r="D16" s="6">
        <v>7024</v>
      </c>
      <c r="E16" s="25">
        <f t="shared" si="0"/>
        <v>1.0927110423842</v>
      </c>
      <c r="F16" s="25">
        <f t="shared" si="1"/>
        <v>1.15678524374177</v>
      </c>
      <c r="G16" s="26" t="b">
        <f t="shared" si="2"/>
        <v>1</v>
      </c>
      <c r="H16" s="26"/>
    </row>
    <row r="17" spans="2:8">
      <c r="B17" s="8">
        <v>43913</v>
      </c>
      <c r="C17" s="6">
        <v>50418</v>
      </c>
      <c r="D17" s="6">
        <v>7432</v>
      </c>
      <c r="E17" s="25">
        <f t="shared" si="0"/>
        <v>1.08104978772675</v>
      </c>
      <c r="F17" s="25">
        <f t="shared" si="1"/>
        <v>1.05808656036446</v>
      </c>
      <c r="G17" s="26" t="b">
        <f t="shared" si="2"/>
        <v>0</v>
      </c>
      <c r="H17" s="26"/>
    </row>
    <row r="18" spans="2:8">
      <c r="B18" s="8">
        <v>43914</v>
      </c>
      <c r="C18" s="6">
        <v>54030</v>
      </c>
      <c r="D18" s="6">
        <v>8326</v>
      </c>
      <c r="E18" s="25">
        <f t="shared" si="0"/>
        <v>1.07164108056646</v>
      </c>
      <c r="F18" s="25">
        <f t="shared" si="1"/>
        <v>1.1202906350915</v>
      </c>
      <c r="G18" s="26" t="b">
        <f t="shared" si="2"/>
        <v>1</v>
      </c>
      <c r="H18" s="26"/>
    </row>
    <row r="19" spans="2:8">
      <c r="B19" s="8">
        <v>43915</v>
      </c>
      <c r="C19" s="6">
        <v>57521</v>
      </c>
      <c r="D19" s="6">
        <v>9362</v>
      </c>
      <c r="E19" s="25">
        <f t="shared" si="0"/>
        <v>1.06461225245234</v>
      </c>
      <c r="F19" s="25">
        <f t="shared" si="1"/>
        <v>1.1244294979582</v>
      </c>
      <c r="G19" s="26" t="b">
        <f t="shared" si="2"/>
        <v>1</v>
      </c>
      <c r="H19" s="26"/>
    </row>
    <row r="20" spans="2:8">
      <c r="B20" s="8">
        <v>43916</v>
      </c>
      <c r="C20" s="6">
        <v>62013</v>
      </c>
      <c r="D20" s="6">
        <v>10361</v>
      </c>
      <c r="E20" s="25">
        <f t="shared" si="0"/>
        <v>1.07809321812903</v>
      </c>
      <c r="F20" s="25">
        <f t="shared" si="1"/>
        <v>1.10670796838282</v>
      </c>
      <c r="G20" s="26" t="b">
        <f t="shared" si="2"/>
        <v>1</v>
      </c>
      <c r="H20" s="26"/>
    </row>
    <row r="21" spans="2:8">
      <c r="B21" s="8">
        <v>43917</v>
      </c>
      <c r="C21" s="6">
        <v>66414</v>
      </c>
      <c r="D21" s="6">
        <v>10950</v>
      </c>
      <c r="E21" s="25">
        <f t="shared" si="0"/>
        <v>1.07096899037299</v>
      </c>
      <c r="F21" s="25">
        <f t="shared" si="1"/>
        <v>1.05684779461442</v>
      </c>
      <c r="G21" s="26" t="b">
        <f t="shared" si="2"/>
        <v>0</v>
      </c>
      <c r="H21" s="26"/>
    </row>
    <row r="22" spans="2:8">
      <c r="B22" s="8">
        <v>43918</v>
      </c>
      <c r="C22" s="6">
        <v>70065</v>
      </c>
      <c r="D22" s="6">
        <v>12384</v>
      </c>
      <c r="E22" s="25">
        <f t="shared" si="0"/>
        <v>1.05497334899268</v>
      </c>
      <c r="F22" s="25">
        <f t="shared" si="1"/>
        <v>1.13095890410959</v>
      </c>
      <c r="G22" s="26" t="b">
        <f t="shared" si="2"/>
        <v>1</v>
      </c>
      <c r="H22" s="26"/>
    </row>
    <row r="23" spans="2:8">
      <c r="B23" s="9">
        <v>43919</v>
      </c>
      <c r="C23" s="10">
        <v>73880</v>
      </c>
      <c r="D23" s="10">
        <v>13030</v>
      </c>
      <c r="E23" s="27">
        <f t="shared" si="0"/>
        <v>1.05444943980589</v>
      </c>
      <c r="F23" s="27">
        <f t="shared" si="1"/>
        <v>1.05216408268734</v>
      </c>
      <c r="G23" s="26" t="b">
        <f t="shared" si="2"/>
        <v>0</v>
      </c>
      <c r="H23" s="26"/>
    </row>
    <row r="24" spans="2:8">
      <c r="B24" s="11">
        <v>43920</v>
      </c>
      <c r="C24" s="12">
        <v>75528</v>
      </c>
      <c r="D24" s="12">
        <v>14620</v>
      </c>
      <c r="E24" s="27">
        <f t="shared" ref="E24:E42" si="3">C24/C23</f>
        <v>1.02230644288035</v>
      </c>
      <c r="F24" s="27">
        <f t="shared" ref="F24:F42" si="4">D24/D23</f>
        <v>1.12202609363008</v>
      </c>
      <c r="G24" s="26" t="b">
        <f t="shared" si="2"/>
        <v>1</v>
      </c>
      <c r="H24" s="26"/>
    </row>
    <row r="25" spans="2:8">
      <c r="B25" s="8">
        <v>43921</v>
      </c>
      <c r="C25" s="6">
        <v>77635</v>
      </c>
      <c r="D25" s="6">
        <v>15729</v>
      </c>
      <c r="E25" s="27">
        <f t="shared" si="3"/>
        <v>1.02789693888359</v>
      </c>
      <c r="F25" s="27">
        <f t="shared" si="4"/>
        <v>1.07585499316005</v>
      </c>
      <c r="G25" s="26" t="b">
        <f t="shared" si="2"/>
        <v>1</v>
      </c>
      <c r="H25" s="26"/>
    </row>
    <row r="26" spans="2:8">
      <c r="B26" s="8">
        <v>43922</v>
      </c>
      <c r="C26" s="6">
        <v>80572</v>
      </c>
      <c r="D26" s="6">
        <v>16847</v>
      </c>
      <c r="E26" s="27">
        <f t="shared" si="3"/>
        <v>1.03783087524957</v>
      </c>
      <c r="F26" s="27">
        <f t="shared" si="4"/>
        <v>1.07107889884926</v>
      </c>
      <c r="G26" s="26" t="b">
        <f t="shared" si="2"/>
        <v>1</v>
      </c>
      <c r="H26" s="26"/>
    </row>
    <row r="27" spans="2:8">
      <c r="B27" s="8">
        <v>43923</v>
      </c>
      <c r="C27" s="6">
        <v>83049</v>
      </c>
      <c r="D27" s="6">
        <v>18278</v>
      </c>
      <c r="E27" s="27">
        <f t="shared" si="3"/>
        <v>1.03074268976816</v>
      </c>
      <c r="F27" s="27">
        <f t="shared" si="4"/>
        <v>1.08494093903959</v>
      </c>
      <c r="G27" s="26" t="b">
        <f t="shared" si="2"/>
        <v>1</v>
      </c>
      <c r="H27" s="26"/>
    </row>
    <row r="28" spans="2:8">
      <c r="B28" s="8">
        <v>43924</v>
      </c>
      <c r="C28" s="6">
        <v>85388</v>
      </c>
      <c r="D28" s="6">
        <v>19758</v>
      </c>
      <c r="E28" s="27">
        <f t="shared" si="3"/>
        <v>1.02816409589519</v>
      </c>
      <c r="F28" s="27">
        <f t="shared" si="4"/>
        <v>1.08097165991903</v>
      </c>
      <c r="G28" s="26" t="b">
        <f t="shared" si="2"/>
        <v>1</v>
      </c>
      <c r="H28" s="26"/>
    </row>
    <row r="29" spans="2:8">
      <c r="B29" s="8">
        <v>43925</v>
      </c>
      <c r="C29" s="6">
        <v>88274</v>
      </c>
      <c r="D29" s="6">
        <v>20996</v>
      </c>
      <c r="E29" s="27">
        <f t="shared" si="3"/>
        <v>1.03379866023329</v>
      </c>
      <c r="F29" s="27">
        <f t="shared" si="4"/>
        <v>1.06265816378176</v>
      </c>
      <c r="G29" s="26" t="b">
        <f t="shared" si="2"/>
        <v>1</v>
      </c>
      <c r="H29" s="26"/>
    </row>
    <row r="30" spans="2:8">
      <c r="B30" s="8">
        <v>43926</v>
      </c>
      <c r="C30" s="6">
        <v>91246</v>
      </c>
      <c r="D30" s="6">
        <v>21815</v>
      </c>
      <c r="E30" s="27">
        <f t="shared" si="3"/>
        <v>1.03366789768222</v>
      </c>
      <c r="F30" s="27">
        <f t="shared" si="4"/>
        <v>1.03900742998666</v>
      </c>
      <c r="G30" s="26" t="b">
        <f t="shared" si="2"/>
        <v>1</v>
      </c>
      <c r="H30" s="26"/>
    </row>
    <row r="31" spans="2:8">
      <c r="B31" s="8">
        <v>43927</v>
      </c>
      <c r="C31" s="6">
        <v>93187</v>
      </c>
      <c r="D31" s="6">
        <v>22837</v>
      </c>
      <c r="E31" s="27">
        <f t="shared" si="3"/>
        <v>1.02127216535519</v>
      </c>
      <c r="F31" s="27">
        <f t="shared" si="4"/>
        <v>1.0468484987394</v>
      </c>
      <c r="G31" s="26" t="b">
        <f t="shared" si="2"/>
        <v>1</v>
      </c>
      <c r="H31" s="26"/>
    </row>
    <row r="32" spans="2:8">
      <c r="B32" s="8">
        <v>43928</v>
      </c>
      <c r="C32" s="6">
        <v>94067</v>
      </c>
      <c r="D32" s="6">
        <v>24392</v>
      </c>
      <c r="E32" s="27">
        <f t="shared" si="3"/>
        <v>1.00944337729512</v>
      </c>
      <c r="F32" s="27">
        <f t="shared" si="4"/>
        <v>1.06809125541884</v>
      </c>
      <c r="G32" s="26" t="b">
        <f t="shared" ref="G32:G42" si="5">F32&gt;E32</f>
        <v>1</v>
      </c>
      <c r="H32" s="26"/>
    </row>
    <row r="33" spans="2:10">
      <c r="B33" s="9">
        <v>43929</v>
      </c>
      <c r="C33" s="10">
        <v>95262</v>
      </c>
      <c r="D33" s="10">
        <v>26491</v>
      </c>
      <c r="E33" s="27">
        <f t="shared" si="3"/>
        <v>1.01270371118458</v>
      </c>
      <c r="F33" s="27">
        <f t="shared" si="4"/>
        <v>1.0860528041981</v>
      </c>
      <c r="G33" s="26" t="b">
        <f t="shared" si="5"/>
        <v>1</v>
      </c>
      <c r="H33" s="26"/>
      <c r="I33" s="10"/>
      <c r="J33" s="10"/>
    </row>
    <row r="34" s="3" customFormat="1" spans="2:12">
      <c r="B34" s="13">
        <v>43930</v>
      </c>
      <c r="C34" s="14">
        <v>96877</v>
      </c>
      <c r="D34" s="14">
        <v>28470</v>
      </c>
      <c r="E34" s="27">
        <f t="shared" si="3"/>
        <v>1.01695324473557</v>
      </c>
      <c r="F34" s="27">
        <f t="shared" si="4"/>
        <v>1.07470461666226</v>
      </c>
      <c r="G34" s="26" t="b">
        <f t="shared" si="5"/>
        <v>1</v>
      </c>
      <c r="H34" s="26"/>
      <c r="I34" s="12"/>
      <c r="J34" s="12"/>
      <c r="K34" s="1"/>
      <c r="L34" s="1"/>
    </row>
    <row r="35" s="4" customFormat="1" spans="2:10">
      <c r="B35" s="15">
        <v>43931</v>
      </c>
      <c r="C35" s="16">
        <v>98273</v>
      </c>
      <c r="D35" s="16">
        <v>30455</v>
      </c>
      <c r="E35" s="28">
        <f t="shared" si="3"/>
        <v>1.01441002508335</v>
      </c>
      <c r="F35" s="28">
        <f t="shared" si="4"/>
        <v>1.06972251492799</v>
      </c>
      <c r="G35" s="26" t="b">
        <f t="shared" si="5"/>
        <v>1</v>
      </c>
      <c r="H35" s="26"/>
      <c r="I35" s="35"/>
      <c r="J35" s="35"/>
    </row>
    <row r="36" spans="2:8">
      <c r="B36" s="17">
        <v>43932</v>
      </c>
      <c r="C36" s="18">
        <v>100269</v>
      </c>
      <c r="D36" s="18">
        <v>32534</v>
      </c>
      <c r="E36" s="27">
        <f t="shared" si="3"/>
        <v>1.02031076694514</v>
      </c>
      <c r="F36" s="27">
        <f t="shared" si="4"/>
        <v>1.06826465276638</v>
      </c>
      <c r="G36" s="29" t="b">
        <f t="shared" si="5"/>
        <v>1</v>
      </c>
      <c r="H36" s="29"/>
    </row>
    <row r="37" s="5" customFormat="1" spans="2:8">
      <c r="B37" s="19">
        <v>43933</v>
      </c>
      <c r="C37" s="20">
        <v>102253</v>
      </c>
      <c r="D37" s="20">
        <v>34211</v>
      </c>
      <c r="E37" s="30">
        <f t="shared" si="3"/>
        <v>1.01978677357907</v>
      </c>
      <c r="F37" s="30">
        <f t="shared" si="4"/>
        <v>1.05154607487551</v>
      </c>
      <c r="G37" s="31" t="b">
        <f t="shared" si="5"/>
        <v>1</v>
      </c>
      <c r="H37" s="31"/>
    </row>
    <row r="38" spans="2:8">
      <c r="B38" s="17">
        <v>43934</v>
      </c>
      <c r="C38" s="18">
        <v>103616</v>
      </c>
      <c r="D38" s="18">
        <v>35435</v>
      </c>
      <c r="E38" s="27">
        <f t="shared" si="3"/>
        <v>1.01332968225871</v>
      </c>
      <c r="F38" s="27">
        <f t="shared" si="4"/>
        <v>1.03577796615124</v>
      </c>
      <c r="G38" s="32" t="b">
        <f t="shared" si="5"/>
        <v>1</v>
      </c>
      <c r="H38" s="32"/>
    </row>
    <row r="39" spans="2:8">
      <c r="B39" s="17">
        <v>43935</v>
      </c>
      <c r="C39" s="18">
        <v>104291</v>
      </c>
      <c r="D39" s="18">
        <v>37130</v>
      </c>
      <c r="E39" s="27">
        <f t="shared" si="3"/>
        <v>1.00651443792464</v>
      </c>
      <c r="F39" s="27">
        <f t="shared" si="4"/>
        <v>1.04783406236772</v>
      </c>
      <c r="G39" s="26" t="b">
        <f t="shared" si="5"/>
        <v>1</v>
      </c>
      <c r="H39" s="26"/>
    </row>
    <row r="40" spans="2:8">
      <c r="B40" s="17">
        <v>43936</v>
      </c>
      <c r="C40" s="18">
        <v>105418</v>
      </c>
      <c r="D40" s="18">
        <v>38092</v>
      </c>
      <c r="E40" s="27">
        <f t="shared" si="3"/>
        <v>1.01080630159841</v>
      </c>
      <c r="F40" s="27">
        <f t="shared" si="4"/>
        <v>1.02590896848909</v>
      </c>
      <c r="G40" s="26" t="b">
        <f t="shared" si="5"/>
        <v>1</v>
      </c>
      <c r="H40" s="26"/>
    </row>
    <row r="41" spans="2:8">
      <c r="B41" s="17">
        <v>43937</v>
      </c>
      <c r="C41" s="18">
        <v>106607</v>
      </c>
      <c r="D41" s="18">
        <v>40164</v>
      </c>
      <c r="E41" s="27">
        <f t="shared" si="3"/>
        <v>1.01127890872527</v>
      </c>
      <c r="F41" s="27">
        <f t="shared" si="4"/>
        <v>1.054394623543</v>
      </c>
      <c r="G41" s="26" t="b">
        <f t="shared" si="5"/>
        <v>1</v>
      </c>
      <c r="H41" s="26"/>
    </row>
    <row r="42" s="4" customFormat="1" spans="2:10">
      <c r="B42" s="15">
        <v>43938</v>
      </c>
      <c r="C42" s="16">
        <v>106962</v>
      </c>
      <c r="D42" s="16">
        <v>42727</v>
      </c>
      <c r="E42" s="28">
        <f t="shared" si="3"/>
        <v>1.00332998771188</v>
      </c>
      <c r="F42" s="28">
        <f t="shared" si="4"/>
        <v>1.06381336520267</v>
      </c>
      <c r="G42" s="26" t="b">
        <f t="shared" si="5"/>
        <v>1</v>
      </c>
      <c r="H42" s="26"/>
      <c r="I42" s="36">
        <f>SUM(E36:E42)/7</f>
        <v>1.0121938369633</v>
      </c>
      <c r="J42" s="37">
        <f>SUM(F36:F42)/7</f>
        <v>1.04964853048509</v>
      </c>
    </row>
    <row r="43" ht="19.5" spans="2:10">
      <c r="B43" s="21">
        <v>43939</v>
      </c>
      <c r="C43" s="22">
        <f t="shared" ref="C34:C66" si="6">C42*$I$42</f>
        <v>108266.277189269</v>
      </c>
      <c r="D43" s="22">
        <f t="shared" ref="D34:D66" si="7">D42*$J$42</f>
        <v>44848.3327620363</v>
      </c>
      <c r="E43" s="33">
        <f>ROUND($I$42,3)</f>
        <v>1.012</v>
      </c>
      <c r="F43" s="33">
        <f>ROUND($J$42,3)</f>
        <v>1.05</v>
      </c>
      <c r="G43" s="32" t="b">
        <f>D43&gt;C43</f>
        <v>0</v>
      </c>
      <c r="H43" s="32"/>
      <c r="I43" s="38"/>
      <c r="J43" s="39"/>
    </row>
    <row r="44" spans="2:8">
      <c r="B44" s="21">
        <v>43940</v>
      </c>
      <c r="C44" s="22">
        <f t="shared" si="6"/>
        <v>109586.458521939</v>
      </c>
      <c r="D44" s="22">
        <f t="shared" si="7"/>
        <v>47074.9865783776</v>
      </c>
      <c r="E44" s="33">
        <f t="shared" ref="E44:E53" si="8">ROUND($I$42,3)</f>
        <v>1.012</v>
      </c>
      <c r="F44" s="33">
        <f t="shared" ref="F44:F53" si="9">ROUND($J$42,3)</f>
        <v>1.05</v>
      </c>
      <c r="G44" s="26" t="b">
        <f t="shared" ref="G44:G68" si="10">D44&gt;C44</f>
        <v>0</v>
      </c>
      <c r="H44" s="26"/>
    </row>
    <row r="45" spans="2:8">
      <c r="B45" s="21">
        <v>43941</v>
      </c>
      <c r="C45" s="22">
        <f t="shared" si="6"/>
        <v>110922.737930541</v>
      </c>
      <c r="D45" s="22">
        <f t="shared" si="7"/>
        <v>49412.1904845992</v>
      </c>
      <c r="E45" s="33">
        <f t="shared" si="8"/>
        <v>1.012</v>
      </c>
      <c r="F45" s="33">
        <f t="shared" si="9"/>
        <v>1.05</v>
      </c>
      <c r="G45" s="26" t="b">
        <f t="shared" si="10"/>
        <v>0</v>
      </c>
      <c r="H45" s="26"/>
    </row>
    <row r="46" spans="2:8">
      <c r="B46" s="21">
        <v>43942</v>
      </c>
      <c r="C46" s="22">
        <f t="shared" si="6"/>
        <v>112275.311712389</v>
      </c>
      <c r="D46" s="22">
        <f t="shared" si="7"/>
        <v>51865.4331302087</v>
      </c>
      <c r="E46" s="33">
        <f t="shared" si="8"/>
        <v>1.012</v>
      </c>
      <c r="F46" s="33">
        <f t="shared" si="9"/>
        <v>1.05</v>
      </c>
      <c r="G46" s="26" t="b">
        <f t="shared" si="10"/>
        <v>0</v>
      </c>
      <c r="H46" s="26"/>
    </row>
    <row r="47" spans="2:8">
      <c r="B47" s="21">
        <v>43943</v>
      </c>
      <c r="C47" s="22">
        <f t="shared" si="6"/>
        <v>113644.378558414</v>
      </c>
      <c r="D47" s="22">
        <f t="shared" si="7"/>
        <v>54440.4756680961</v>
      </c>
      <c r="E47" s="33">
        <f t="shared" si="8"/>
        <v>1.012</v>
      </c>
      <c r="F47" s="33">
        <f t="shared" si="9"/>
        <v>1.05</v>
      </c>
      <c r="G47" s="26" t="b">
        <f t="shared" si="10"/>
        <v>0</v>
      </c>
      <c r="H47" s="26"/>
    </row>
    <row r="48" spans="2:8">
      <c r="B48" s="21">
        <v>43944</v>
      </c>
      <c r="C48" s="22">
        <f t="shared" si="6"/>
        <v>115030.139582351</v>
      </c>
      <c r="D48" s="22">
        <f t="shared" si="7"/>
        <v>57143.3652839262</v>
      </c>
      <c r="E48" s="33">
        <f t="shared" si="8"/>
        <v>1.012</v>
      </c>
      <c r="F48" s="33">
        <f t="shared" si="9"/>
        <v>1.05</v>
      </c>
      <c r="G48" s="26" t="b">
        <f t="shared" si="10"/>
        <v>0</v>
      </c>
      <c r="H48" s="26"/>
    </row>
    <row r="49" spans="2:8">
      <c r="B49" s="21">
        <v>43945</v>
      </c>
      <c r="C49" s="22">
        <f t="shared" si="6"/>
        <v>116432.798350285</v>
      </c>
      <c r="D49" s="22">
        <f t="shared" si="7"/>
        <v>59980.4493972457</v>
      </c>
      <c r="E49" s="33">
        <f t="shared" si="8"/>
        <v>1.012</v>
      </c>
      <c r="F49" s="33">
        <f t="shared" si="9"/>
        <v>1.05</v>
      </c>
      <c r="G49" s="26" t="b">
        <f t="shared" si="10"/>
        <v>0</v>
      </c>
      <c r="H49" s="26"/>
    </row>
    <row r="50" spans="2:8">
      <c r="B50" s="21">
        <v>43946</v>
      </c>
      <c r="C50" s="22">
        <f t="shared" si="6"/>
        <v>117852.560910549</v>
      </c>
      <c r="D50" s="22">
        <f t="shared" si="7"/>
        <v>62958.390567654</v>
      </c>
      <c r="E50" s="33">
        <f t="shared" si="8"/>
        <v>1.012</v>
      </c>
      <c r="F50" s="33">
        <f t="shared" si="9"/>
        <v>1.05</v>
      </c>
      <c r="G50" s="26" t="b">
        <f t="shared" si="10"/>
        <v>0</v>
      </c>
      <c r="H50" s="26"/>
    </row>
    <row r="51" spans="2:8">
      <c r="B51" s="21">
        <v>43947</v>
      </c>
      <c r="C51" s="22">
        <f t="shared" si="6"/>
        <v>119289.635824</v>
      </c>
      <c r="D51" s="22">
        <f t="shared" si="7"/>
        <v>66084.1821410442</v>
      </c>
      <c r="E51" s="33">
        <f t="shared" si="8"/>
        <v>1.012</v>
      </c>
      <c r="F51" s="33">
        <f t="shared" si="9"/>
        <v>1.05</v>
      </c>
      <c r="G51" s="26" t="b">
        <f t="shared" si="10"/>
        <v>0</v>
      </c>
      <c r="H51" s="26"/>
    </row>
    <row r="52" spans="2:8">
      <c r="B52" s="21">
        <v>43948</v>
      </c>
      <c r="C52" s="22">
        <f t="shared" si="6"/>
        <v>120744.23419465</v>
      </c>
      <c r="D52" s="22">
        <f t="shared" si="7"/>
        <v>69365.1646726558</v>
      </c>
      <c r="E52" s="33">
        <f t="shared" si="8"/>
        <v>1.012</v>
      </c>
      <c r="F52" s="33">
        <f t="shared" si="9"/>
        <v>1.05</v>
      </c>
      <c r="G52" s="26" t="b">
        <f t="shared" si="10"/>
        <v>0</v>
      </c>
      <c r="H52" s="26"/>
    </row>
    <row r="53" spans="2:8">
      <c r="B53" s="21">
        <v>43949</v>
      </c>
      <c r="C53" s="22">
        <f t="shared" si="6"/>
        <v>122216.569700678</v>
      </c>
      <c r="D53" s="22">
        <f t="shared" si="7"/>
        <v>72809.0431655092</v>
      </c>
      <c r="E53" s="33">
        <f t="shared" si="8"/>
        <v>1.012</v>
      </c>
      <c r="F53" s="33">
        <f t="shared" si="9"/>
        <v>1.05</v>
      </c>
      <c r="G53" s="26" t="b">
        <f t="shared" si="10"/>
        <v>0</v>
      </c>
      <c r="H53" s="26"/>
    </row>
    <row r="54" spans="2:8">
      <c r="B54" s="21">
        <v>43950</v>
      </c>
      <c r="C54" s="22">
        <f t="shared" si="6"/>
        <v>123706.858625823</v>
      </c>
      <c r="D54" s="22">
        <f t="shared" si="7"/>
        <v>76423.905164702</v>
      </c>
      <c r="E54" s="33">
        <f t="shared" ref="E54:E66" si="11">ROUND($I$42,3)</f>
        <v>1.012</v>
      </c>
      <c r="F54" s="33">
        <f t="shared" ref="F54:F66" si="12">ROUND($J$42,3)</f>
        <v>1.05</v>
      </c>
      <c r="G54" s="26" t="b">
        <f t="shared" si="10"/>
        <v>0</v>
      </c>
      <c r="H54" s="26"/>
    </row>
    <row r="55" spans="2:8">
      <c r="B55" s="21">
        <v>43951</v>
      </c>
      <c r="C55" s="22">
        <f t="shared" si="6"/>
        <v>125215.319891148</v>
      </c>
      <c r="D55" s="22">
        <f t="shared" si="7"/>
        <v>80218.2397500611</v>
      </c>
      <c r="E55" s="33">
        <f t="shared" si="11"/>
        <v>1.012</v>
      </c>
      <c r="F55" s="33">
        <f t="shared" si="12"/>
        <v>1.05</v>
      </c>
      <c r="G55" s="26" t="b">
        <f t="shared" si="10"/>
        <v>0</v>
      </c>
      <c r="H55" s="26"/>
    </row>
    <row r="56" spans="2:8">
      <c r="B56" s="21">
        <v>43952</v>
      </c>
      <c r="C56" s="22">
        <f t="shared" si="6"/>
        <v>126742.175087209</v>
      </c>
      <c r="D56" s="22">
        <f t="shared" si="7"/>
        <v>84200.957471752</v>
      </c>
      <c r="E56" s="33">
        <f t="shared" si="11"/>
        <v>1.012</v>
      </c>
      <c r="F56" s="33">
        <f t="shared" si="12"/>
        <v>1.05</v>
      </c>
      <c r="G56" s="26" t="b">
        <f t="shared" si="10"/>
        <v>0</v>
      </c>
      <c r="H56" s="26"/>
    </row>
    <row r="57" spans="2:8">
      <c r="B57" s="21">
        <v>43953</v>
      </c>
      <c r="C57" s="22">
        <f t="shared" si="6"/>
        <v>128287.648506597</v>
      </c>
      <c r="D57" s="22">
        <f t="shared" si="7"/>
        <v>88381.4112756617</v>
      </c>
      <c r="E57" s="33">
        <f t="shared" si="11"/>
        <v>1.012</v>
      </c>
      <c r="F57" s="33">
        <f t="shared" si="12"/>
        <v>1.05</v>
      </c>
      <c r="G57" s="26" t="b">
        <f t="shared" si="10"/>
        <v>0</v>
      </c>
      <c r="H57" s="26"/>
    </row>
    <row r="58" spans="2:8">
      <c r="B58" s="21">
        <v>43954</v>
      </c>
      <c r="C58" s="22">
        <f t="shared" si="6"/>
        <v>129851.967176892</v>
      </c>
      <c r="D58" s="22">
        <f t="shared" si="7"/>
        <v>92769.4184676964</v>
      </c>
      <c r="E58" s="33">
        <f t="shared" si="11"/>
        <v>1.012</v>
      </c>
      <c r="F58" s="33">
        <f t="shared" si="12"/>
        <v>1.05</v>
      </c>
      <c r="G58" s="26" t="b">
        <f t="shared" si="10"/>
        <v>0</v>
      </c>
      <c r="H58" s="26"/>
    </row>
    <row r="59" spans="2:8">
      <c r="B59" s="21">
        <v>43955</v>
      </c>
      <c r="C59" s="22">
        <f t="shared" si="6"/>
        <v>131435.360894011</v>
      </c>
      <c r="D59" s="22">
        <f t="shared" si="7"/>
        <v>97375.2837685736</v>
      </c>
      <c r="E59" s="33">
        <f t="shared" si="11"/>
        <v>1.012</v>
      </c>
      <c r="F59" s="33">
        <f t="shared" si="12"/>
        <v>1.05</v>
      </c>
      <c r="G59" s="26" t="b">
        <f t="shared" si="10"/>
        <v>0</v>
      </c>
      <c r="H59" s="26"/>
    </row>
    <row r="60" spans="2:8">
      <c r="B60" s="21">
        <v>43956</v>
      </c>
      <c r="C60" s="22">
        <f t="shared" si="6"/>
        <v>133038.062255966</v>
      </c>
      <c r="D60" s="22">
        <f t="shared" si="7"/>
        <v>102209.823513252</v>
      </c>
      <c r="E60" s="33">
        <f t="shared" si="11"/>
        <v>1.012</v>
      </c>
      <c r="F60" s="33">
        <f t="shared" si="12"/>
        <v>1.05</v>
      </c>
      <c r="G60" s="26" t="b">
        <f t="shared" si="10"/>
        <v>0</v>
      </c>
      <c r="H60" s="26"/>
    </row>
    <row r="61" spans="2:8">
      <c r="B61" s="21">
        <v>43957</v>
      </c>
      <c r="C61" s="22">
        <f t="shared" si="6"/>
        <v>134660.306697029</v>
      </c>
      <c r="D61" s="22">
        <f t="shared" si="7"/>
        <v>107284.391051825</v>
      </c>
      <c r="E61" s="33">
        <f t="shared" si="11"/>
        <v>1.012</v>
      </c>
      <c r="F61" s="33">
        <f t="shared" si="12"/>
        <v>1.05</v>
      </c>
      <c r="G61" s="26" t="b">
        <f t="shared" si="10"/>
        <v>0</v>
      </c>
      <c r="H61" s="26"/>
    </row>
    <row r="62" spans="2:8">
      <c r="B62" s="21">
        <v>43958</v>
      </c>
      <c r="C62" s="22">
        <f t="shared" si="6"/>
        <v>136302.332522321</v>
      </c>
      <c r="D62" s="22">
        <f t="shared" si="7"/>
        <v>112610.903411535</v>
      </c>
      <c r="E62" s="33">
        <f t="shared" si="11"/>
        <v>1.012</v>
      </c>
      <c r="F62" s="33">
        <f t="shared" si="12"/>
        <v>1.05</v>
      </c>
      <c r="G62" s="26" t="b">
        <f t="shared" si="10"/>
        <v>0</v>
      </c>
      <c r="H62" s="26"/>
    </row>
    <row r="63" spans="2:8">
      <c r="B63" s="21">
        <v>43959</v>
      </c>
      <c r="C63" s="22">
        <f t="shared" si="6"/>
        <v>137964.380942816</v>
      </c>
      <c r="D63" s="22">
        <f t="shared" si="7"/>
        <v>118201.869282516</v>
      </c>
      <c r="E63" s="33">
        <f t="shared" si="11"/>
        <v>1.012</v>
      </c>
      <c r="F63" s="33">
        <f t="shared" si="12"/>
        <v>1.05</v>
      </c>
      <c r="G63" s="26" t="b">
        <f t="shared" si="10"/>
        <v>0</v>
      </c>
      <c r="H63" s="26"/>
    </row>
    <row r="64" spans="2:8">
      <c r="B64" s="21">
        <v>43960</v>
      </c>
      <c r="C64" s="22">
        <f t="shared" si="6"/>
        <v>139646.696110776</v>
      </c>
      <c r="D64" s="22">
        <f t="shared" si="7"/>
        <v>124070.418392983</v>
      </c>
      <c r="E64" s="33">
        <f>ROUND($I$42,3)</f>
        <v>1.012</v>
      </c>
      <c r="F64" s="33">
        <f>ROUND($J$42,3)</f>
        <v>1.05</v>
      </c>
      <c r="G64" s="26" t="b">
        <f t="shared" si="10"/>
        <v>0</v>
      </c>
      <c r="H64" s="26"/>
    </row>
    <row r="65" spans="2:8">
      <c r="B65" s="21">
        <v>43961</v>
      </c>
      <c r="C65" s="22">
        <f t="shared" si="6"/>
        <v>141349.525155614</v>
      </c>
      <c r="D65" s="22">
        <f t="shared" si="7"/>
        <v>130230.332342864</v>
      </c>
      <c r="E65" s="33">
        <f>ROUND($I$42,3)</f>
        <v>1.012</v>
      </c>
      <c r="F65" s="33">
        <f>ROUND($J$42,3)</f>
        <v>1.05</v>
      </c>
      <c r="G65" s="26" t="b">
        <f t="shared" si="10"/>
        <v>0</v>
      </c>
      <c r="H65" s="26"/>
    </row>
    <row r="66" s="1" customFormat="1" spans="2:10">
      <c r="B66" s="21">
        <v>43962</v>
      </c>
      <c r="C66" s="22">
        <f>C65*$I$42</f>
        <v>143073.118220202</v>
      </c>
      <c r="D66" s="22">
        <f>D65*$J$42</f>
        <v>136696.076968272</v>
      </c>
      <c r="E66" s="33">
        <f>ROUND($I$42,3)</f>
        <v>1.012</v>
      </c>
      <c r="F66" s="33">
        <f>ROUND($J$42,3)</f>
        <v>1.05</v>
      </c>
      <c r="G66" s="26" t="b">
        <f t="shared" si="10"/>
        <v>0</v>
      </c>
      <c r="H66" s="26"/>
      <c r="I66" s="6"/>
      <c r="J66" s="6"/>
    </row>
    <row r="67" spans="2:8">
      <c r="B67" s="21">
        <v>43963</v>
      </c>
      <c r="C67" s="22">
        <f>C66*$I$42</f>
        <v>144817.728497611</v>
      </c>
      <c r="D67" s="22">
        <f>D66*$J$42</f>
        <v>143482.836312823</v>
      </c>
      <c r="E67" s="33">
        <f>ROUND($I$42,3)</f>
        <v>1.012</v>
      </c>
      <c r="F67" s="33">
        <f>ROUND($J$42,3)</f>
        <v>1.05</v>
      </c>
      <c r="G67" s="26" t="b">
        <f t="shared" si="10"/>
        <v>0</v>
      </c>
      <c r="H67" s="26"/>
    </row>
    <row r="68" ht="16" customHeight="1" spans="2:8">
      <c r="B68" s="40">
        <v>43964</v>
      </c>
      <c r="C68" s="41">
        <f>C67*$I$42</f>
        <v>146583.612268307</v>
      </c>
      <c r="D68" s="41">
        <f>D67*$J$42</f>
        <v>150606.548285587</v>
      </c>
      <c r="E68" s="42">
        <f>ROUND($I$42,3)</f>
        <v>1.012</v>
      </c>
      <c r="F68" s="42">
        <f>ROUND($J$42,3)</f>
        <v>1.05</v>
      </c>
      <c r="G68" s="26" t="b">
        <f t="shared" si="10"/>
        <v>1</v>
      </c>
      <c r="H68" s="26"/>
    </row>
  </sheetData>
  <mergeCells count="66">
    <mergeCell ref="G2:H2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</mergeCells>
  <conditionalFormatting sqref="G4">
    <cfRule type="cellIs" dxfId="0" priority="200" operator="equal">
      <formula>TRUE</formula>
    </cfRule>
    <cfRule type="cellIs" dxfId="1" priority="201" operator="equal">
      <formula>FALSE</formula>
    </cfRule>
    <cfRule type="cellIs" dxfId="1" priority="202" stopIfTrue="1" operator="equal">
      <formula>FALSE</formula>
    </cfRule>
  </conditionalFormatting>
  <conditionalFormatting sqref="G5">
    <cfRule type="cellIs" dxfId="0" priority="62" operator="equal">
      <formula>TRUE</formula>
    </cfRule>
    <cfRule type="cellIs" dxfId="1" priority="124" operator="equal">
      <formula>FALSE</formula>
    </cfRule>
    <cfRule type="cellIs" dxfId="1" priority="186" stopIfTrue="1" operator="equal">
      <formula>FALSE</formula>
    </cfRule>
  </conditionalFormatting>
  <conditionalFormatting sqref="G6">
    <cfRule type="cellIs" dxfId="0" priority="61" operator="equal">
      <formula>TRUE</formula>
    </cfRule>
    <cfRule type="cellIs" dxfId="1" priority="123" operator="equal">
      <formula>FALSE</formula>
    </cfRule>
    <cfRule type="cellIs" dxfId="1" priority="185" stopIfTrue="1" operator="equal">
      <formula>FALSE</formula>
    </cfRule>
  </conditionalFormatting>
  <conditionalFormatting sqref="G7">
    <cfRule type="cellIs" dxfId="0" priority="60" operator="equal">
      <formula>TRUE</formula>
    </cfRule>
    <cfRule type="cellIs" dxfId="1" priority="122" operator="equal">
      <formula>FALSE</formula>
    </cfRule>
    <cfRule type="cellIs" dxfId="1" priority="184" stopIfTrue="1" operator="equal">
      <formula>FALSE</formula>
    </cfRule>
  </conditionalFormatting>
  <conditionalFormatting sqref="G8">
    <cfRule type="cellIs" dxfId="0" priority="59" operator="equal">
      <formula>TRUE</formula>
    </cfRule>
    <cfRule type="cellIs" dxfId="1" priority="121" operator="equal">
      <formula>FALSE</formula>
    </cfRule>
    <cfRule type="cellIs" dxfId="1" priority="183" stopIfTrue="1" operator="equal">
      <formula>FALSE</formula>
    </cfRule>
  </conditionalFormatting>
  <conditionalFormatting sqref="G9">
    <cfRule type="cellIs" dxfId="0" priority="58" operator="equal">
      <formula>TRUE</formula>
    </cfRule>
    <cfRule type="cellIs" dxfId="1" priority="120" operator="equal">
      <formula>FALSE</formula>
    </cfRule>
    <cfRule type="cellIs" dxfId="1" priority="182" stopIfTrue="1" operator="equal">
      <formula>FALSE</formula>
    </cfRule>
  </conditionalFormatting>
  <conditionalFormatting sqref="G10">
    <cfRule type="cellIs" dxfId="0" priority="57" operator="equal">
      <formula>TRUE</formula>
    </cfRule>
    <cfRule type="cellIs" dxfId="1" priority="119" operator="equal">
      <formula>FALSE</formula>
    </cfRule>
    <cfRule type="cellIs" dxfId="1" priority="181" stopIfTrue="1" operator="equal">
      <formula>FALSE</formula>
    </cfRule>
  </conditionalFormatting>
  <conditionalFormatting sqref="G11">
    <cfRule type="cellIs" dxfId="0" priority="56" operator="equal">
      <formula>TRUE</formula>
    </cfRule>
    <cfRule type="cellIs" dxfId="1" priority="118" operator="equal">
      <formula>FALSE</formula>
    </cfRule>
    <cfRule type="cellIs" dxfId="1" priority="180" stopIfTrue="1" operator="equal">
      <formula>FALSE</formula>
    </cfRule>
  </conditionalFormatting>
  <conditionalFormatting sqref="G12">
    <cfRule type="cellIs" dxfId="0" priority="55" operator="equal">
      <formula>TRUE</formula>
    </cfRule>
    <cfRule type="cellIs" dxfId="1" priority="117" operator="equal">
      <formula>FALSE</formula>
    </cfRule>
    <cfRule type="cellIs" dxfId="1" priority="179" stopIfTrue="1" operator="equal">
      <formula>FALSE</formula>
    </cfRule>
  </conditionalFormatting>
  <conditionalFormatting sqref="G13">
    <cfRule type="cellIs" dxfId="0" priority="54" operator="equal">
      <formula>TRUE</formula>
    </cfRule>
    <cfRule type="cellIs" dxfId="1" priority="116" operator="equal">
      <formula>FALSE</formula>
    </cfRule>
    <cfRule type="cellIs" dxfId="1" priority="178" stopIfTrue="1" operator="equal">
      <formula>FALSE</formula>
    </cfRule>
  </conditionalFormatting>
  <conditionalFormatting sqref="G14">
    <cfRule type="cellIs" dxfId="0" priority="53" operator="equal">
      <formula>TRUE</formula>
    </cfRule>
    <cfRule type="cellIs" dxfId="1" priority="115" operator="equal">
      <formula>FALSE</formula>
    </cfRule>
    <cfRule type="cellIs" dxfId="1" priority="177" stopIfTrue="1" operator="equal">
      <formula>FALSE</formula>
    </cfRule>
  </conditionalFormatting>
  <conditionalFormatting sqref="G15">
    <cfRule type="cellIs" dxfId="0" priority="52" operator="equal">
      <formula>TRUE</formula>
    </cfRule>
    <cfRule type="cellIs" dxfId="1" priority="114" operator="equal">
      <formula>FALSE</formula>
    </cfRule>
    <cfRule type="cellIs" dxfId="1" priority="176" stopIfTrue="1" operator="equal">
      <formula>FALSE</formula>
    </cfRule>
  </conditionalFormatting>
  <conditionalFormatting sqref="G16">
    <cfRule type="cellIs" dxfId="0" priority="51" operator="equal">
      <formula>TRUE</formula>
    </cfRule>
    <cfRule type="cellIs" dxfId="1" priority="113" operator="equal">
      <formula>FALSE</formula>
    </cfRule>
    <cfRule type="cellIs" dxfId="1" priority="175" stopIfTrue="1" operator="equal">
      <formula>FALSE</formula>
    </cfRule>
  </conditionalFormatting>
  <conditionalFormatting sqref="G17">
    <cfRule type="cellIs" dxfId="0" priority="50" operator="equal">
      <formula>TRUE</formula>
    </cfRule>
    <cfRule type="cellIs" dxfId="1" priority="112" operator="equal">
      <formula>FALSE</formula>
    </cfRule>
    <cfRule type="cellIs" dxfId="1" priority="174" stopIfTrue="1" operator="equal">
      <formula>FALSE</formula>
    </cfRule>
  </conditionalFormatting>
  <conditionalFormatting sqref="G18">
    <cfRule type="cellIs" dxfId="0" priority="49" operator="equal">
      <formula>TRUE</formula>
    </cfRule>
    <cfRule type="cellIs" dxfId="1" priority="111" operator="equal">
      <formula>FALSE</formula>
    </cfRule>
    <cfRule type="cellIs" dxfId="1" priority="173" stopIfTrue="1" operator="equal">
      <formula>FALSE</formula>
    </cfRule>
  </conditionalFormatting>
  <conditionalFormatting sqref="G19">
    <cfRule type="cellIs" dxfId="0" priority="48" operator="equal">
      <formula>TRUE</formula>
    </cfRule>
    <cfRule type="cellIs" dxfId="1" priority="110" operator="equal">
      <formula>FALSE</formula>
    </cfRule>
    <cfRule type="cellIs" dxfId="1" priority="172" stopIfTrue="1" operator="equal">
      <formula>FALSE</formula>
    </cfRule>
  </conditionalFormatting>
  <conditionalFormatting sqref="G20">
    <cfRule type="cellIs" dxfId="0" priority="47" operator="equal">
      <formula>TRUE</formula>
    </cfRule>
    <cfRule type="cellIs" dxfId="1" priority="109" operator="equal">
      <formula>FALSE</formula>
    </cfRule>
    <cfRule type="cellIs" dxfId="1" priority="171" stopIfTrue="1" operator="equal">
      <formula>FALSE</formula>
    </cfRule>
  </conditionalFormatting>
  <conditionalFormatting sqref="G21">
    <cfRule type="cellIs" dxfId="0" priority="46" operator="equal">
      <formula>TRUE</formula>
    </cfRule>
    <cfRule type="cellIs" dxfId="1" priority="108" operator="equal">
      <formula>FALSE</formula>
    </cfRule>
    <cfRule type="cellIs" dxfId="1" priority="170" stopIfTrue="1" operator="equal">
      <formula>FALSE</formula>
    </cfRule>
  </conditionalFormatting>
  <conditionalFormatting sqref="G22">
    <cfRule type="cellIs" dxfId="0" priority="45" operator="equal">
      <formula>TRUE</formula>
    </cfRule>
    <cfRule type="cellIs" dxfId="1" priority="107" operator="equal">
      <formula>FALSE</formula>
    </cfRule>
    <cfRule type="cellIs" dxfId="1" priority="169" stopIfTrue="1" operator="equal">
      <formula>FALSE</formula>
    </cfRule>
  </conditionalFormatting>
  <conditionalFormatting sqref="G23">
    <cfRule type="cellIs" dxfId="0" priority="44" operator="equal">
      <formula>TRUE</formula>
    </cfRule>
    <cfRule type="cellIs" dxfId="1" priority="106" operator="equal">
      <formula>FALSE</formula>
    </cfRule>
    <cfRule type="cellIs" dxfId="1" priority="168" stopIfTrue="1" operator="equal">
      <formula>FALSE</formula>
    </cfRule>
  </conditionalFormatting>
  <conditionalFormatting sqref="G24">
    <cfRule type="cellIs" dxfId="0" priority="43" operator="equal">
      <formula>TRUE</formula>
    </cfRule>
    <cfRule type="cellIs" dxfId="1" priority="105" operator="equal">
      <formula>FALSE</formula>
    </cfRule>
    <cfRule type="cellIs" dxfId="1" priority="167" stopIfTrue="1" operator="equal">
      <formula>FALSE</formula>
    </cfRule>
  </conditionalFormatting>
  <conditionalFormatting sqref="G25">
    <cfRule type="cellIs" dxfId="0" priority="42" operator="equal">
      <formula>TRUE</formula>
    </cfRule>
    <cfRule type="cellIs" dxfId="1" priority="104" operator="equal">
      <formula>FALSE</formula>
    </cfRule>
    <cfRule type="cellIs" dxfId="1" priority="166" stopIfTrue="1" operator="equal">
      <formula>FALSE</formula>
    </cfRule>
  </conditionalFormatting>
  <conditionalFormatting sqref="G26">
    <cfRule type="cellIs" dxfId="0" priority="41" operator="equal">
      <formula>TRUE</formula>
    </cfRule>
    <cfRule type="cellIs" dxfId="1" priority="103" operator="equal">
      <formula>FALSE</formula>
    </cfRule>
    <cfRule type="cellIs" dxfId="1" priority="165" stopIfTrue="1" operator="equal">
      <formula>FALSE</formula>
    </cfRule>
  </conditionalFormatting>
  <conditionalFormatting sqref="G27">
    <cfRule type="cellIs" dxfId="0" priority="40" operator="equal">
      <formula>TRUE</formula>
    </cfRule>
    <cfRule type="cellIs" dxfId="1" priority="102" operator="equal">
      <formula>FALSE</formula>
    </cfRule>
    <cfRule type="cellIs" dxfId="1" priority="164" stopIfTrue="1" operator="equal">
      <formula>FALSE</formula>
    </cfRule>
  </conditionalFormatting>
  <conditionalFormatting sqref="G28">
    <cfRule type="cellIs" dxfId="0" priority="39" operator="equal">
      <formula>TRUE</formula>
    </cfRule>
    <cfRule type="cellIs" dxfId="1" priority="101" operator="equal">
      <formula>FALSE</formula>
    </cfRule>
    <cfRule type="cellIs" dxfId="1" priority="163" stopIfTrue="1" operator="equal">
      <formula>FALSE</formula>
    </cfRule>
  </conditionalFormatting>
  <conditionalFormatting sqref="G29">
    <cfRule type="cellIs" dxfId="0" priority="38" operator="equal">
      <formula>TRUE</formula>
    </cfRule>
    <cfRule type="cellIs" dxfId="1" priority="100" operator="equal">
      <formula>FALSE</formula>
    </cfRule>
    <cfRule type="cellIs" dxfId="1" priority="162" stopIfTrue="1" operator="equal">
      <formula>FALSE</formula>
    </cfRule>
  </conditionalFormatting>
  <conditionalFormatting sqref="G30">
    <cfRule type="cellIs" dxfId="0" priority="37" operator="equal">
      <formula>TRUE</formula>
    </cfRule>
    <cfRule type="cellIs" dxfId="1" priority="99" operator="equal">
      <formula>FALSE</formula>
    </cfRule>
    <cfRule type="cellIs" dxfId="1" priority="161" stopIfTrue="1" operator="equal">
      <formula>FALSE</formula>
    </cfRule>
  </conditionalFormatting>
  <conditionalFormatting sqref="G31">
    <cfRule type="cellIs" dxfId="0" priority="36" operator="equal">
      <formula>TRUE</formula>
    </cfRule>
    <cfRule type="cellIs" dxfId="1" priority="98" operator="equal">
      <formula>FALSE</formula>
    </cfRule>
    <cfRule type="cellIs" dxfId="1" priority="160" stopIfTrue="1" operator="equal">
      <formula>FALSE</formula>
    </cfRule>
  </conditionalFormatting>
  <conditionalFormatting sqref="G32">
    <cfRule type="cellIs" dxfId="0" priority="35" operator="equal">
      <formula>TRUE</formula>
    </cfRule>
    <cfRule type="cellIs" dxfId="1" priority="97" operator="equal">
      <formula>FALSE</formula>
    </cfRule>
    <cfRule type="cellIs" dxfId="1" priority="159" stopIfTrue="1" operator="equal">
      <formula>FALSE</formula>
    </cfRule>
  </conditionalFormatting>
  <conditionalFormatting sqref="G33">
    <cfRule type="cellIs" dxfId="0" priority="34" operator="equal">
      <formula>TRUE</formula>
    </cfRule>
    <cfRule type="cellIs" dxfId="1" priority="96" operator="equal">
      <formula>FALSE</formula>
    </cfRule>
    <cfRule type="cellIs" dxfId="1" priority="158" stopIfTrue="1" operator="equal">
      <formula>FALSE</formula>
    </cfRule>
  </conditionalFormatting>
  <conditionalFormatting sqref="G34">
    <cfRule type="cellIs" dxfId="0" priority="33" operator="equal">
      <formula>TRUE</formula>
    </cfRule>
    <cfRule type="cellIs" dxfId="1" priority="95" operator="equal">
      <formula>FALSE</formula>
    </cfRule>
    <cfRule type="cellIs" dxfId="1" priority="157" stopIfTrue="1" operator="equal">
      <formula>FALSE</formula>
    </cfRule>
  </conditionalFormatting>
  <conditionalFormatting sqref="G35">
    <cfRule type="cellIs" dxfId="0" priority="32" operator="equal">
      <formula>TRUE</formula>
    </cfRule>
    <cfRule type="cellIs" dxfId="1" priority="94" operator="equal">
      <formula>FALSE</formula>
    </cfRule>
    <cfRule type="cellIs" dxfId="1" priority="156" stopIfTrue="1" operator="equal">
      <formula>FALSE</formula>
    </cfRule>
  </conditionalFormatting>
  <conditionalFormatting sqref="G36">
    <cfRule type="cellIs" dxfId="0" priority="31" operator="equal">
      <formula>TRUE</formula>
    </cfRule>
    <cfRule type="cellIs" dxfId="1" priority="93" operator="equal">
      <formula>FALSE</formula>
    </cfRule>
    <cfRule type="cellIs" dxfId="1" priority="155" stopIfTrue="1" operator="equal">
      <formula>FALSE</formula>
    </cfRule>
  </conditionalFormatting>
  <conditionalFormatting sqref="G37">
    <cfRule type="cellIs" dxfId="0" priority="30" operator="equal">
      <formula>TRUE</formula>
    </cfRule>
    <cfRule type="cellIs" dxfId="1" priority="92" operator="equal">
      <formula>FALSE</formula>
    </cfRule>
    <cfRule type="cellIs" dxfId="1" priority="154" stopIfTrue="1" operator="equal">
      <formula>FALSE</formula>
    </cfRule>
  </conditionalFormatting>
  <conditionalFormatting sqref="G38">
    <cfRule type="cellIs" dxfId="0" priority="29" operator="equal">
      <formula>TRUE</formula>
    </cfRule>
    <cfRule type="cellIs" dxfId="1" priority="91" operator="equal">
      <formula>FALSE</formula>
    </cfRule>
    <cfRule type="cellIs" dxfId="1" priority="153" stopIfTrue="1" operator="equal">
      <formula>FALSE</formula>
    </cfRule>
  </conditionalFormatting>
  <conditionalFormatting sqref="G39">
    <cfRule type="cellIs" dxfId="0" priority="28" operator="equal">
      <formula>TRUE</formula>
    </cfRule>
    <cfRule type="cellIs" dxfId="1" priority="90" operator="equal">
      <formula>FALSE</formula>
    </cfRule>
    <cfRule type="cellIs" dxfId="1" priority="152" stopIfTrue="1" operator="equal">
      <formula>FALSE</formula>
    </cfRule>
  </conditionalFormatting>
  <conditionalFormatting sqref="G40">
    <cfRule type="cellIs" dxfId="0" priority="27" operator="equal">
      <formula>TRUE</formula>
    </cfRule>
    <cfRule type="cellIs" dxfId="1" priority="89" operator="equal">
      <formula>FALSE</formula>
    </cfRule>
    <cfRule type="cellIs" dxfId="1" priority="151" stopIfTrue="1" operator="equal">
      <formula>FALSE</formula>
    </cfRule>
  </conditionalFormatting>
  <conditionalFormatting sqref="G41">
    <cfRule type="cellIs" dxfId="0" priority="26" operator="equal">
      <formula>TRUE</formula>
    </cfRule>
    <cfRule type="cellIs" dxfId="1" priority="88" operator="equal">
      <formula>FALSE</formula>
    </cfRule>
    <cfRule type="cellIs" dxfId="1" priority="150" stopIfTrue="1" operator="equal">
      <formula>FALSE</formula>
    </cfRule>
  </conditionalFormatting>
  <conditionalFormatting sqref="G42">
    <cfRule type="cellIs" dxfId="0" priority="25" operator="equal">
      <formula>TRUE</formula>
    </cfRule>
    <cfRule type="cellIs" dxfId="1" priority="87" operator="equal">
      <formula>FALSE</formula>
    </cfRule>
    <cfRule type="cellIs" dxfId="1" priority="149" stopIfTrue="1" operator="equal">
      <formula>FALSE</formula>
    </cfRule>
  </conditionalFormatting>
  <conditionalFormatting sqref="F4:F42">
    <cfRule type="iconSet" priority="187">
      <iconSet iconSet="3Arrows">
        <cfvo type="percent" val="0"/>
        <cfvo type="percent" val="33"/>
        <cfvo type="percent" val="67"/>
      </iconSet>
    </cfRule>
  </conditionalFormatting>
  <conditionalFormatting sqref="G43:G68">
    <cfRule type="cellIs" dxfId="0" priority="24" operator="equal">
      <formula>TRUE</formula>
    </cfRule>
    <cfRule type="cellIs" dxfId="1" priority="86" operator="equal">
      <formula>FALSE</formula>
    </cfRule>
    <cfRule type="cellIs" dxfId="1" priority="148" stopIfTrue="1" operator="equal">
      <formula>FALSE</formula>
    </cfRule>
  </conditionalFormatting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8" id="{90f3bb96-36ef-42d0-baa3-59f634e9e8ca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2"/>
              <x14:cfIcon iconSet="3Arrows" iconId="1"/>
              <x14:cfIcon iconSet="3Arrows" iconId="0"/>
            </x14:iconSet>
          </x14:cfRule>
          <xm:sqref>E3:E42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5" workbookViewId="0">
      <selection activeCell="F52" sqref="F52"/>
    </sheetView>
  </sheetViews>
  <sheetFormatPr defaultColWidth="8.8" defaultRowHeight="15.75"/>
  <cols>
    <col min="1" max="16384" width="8.8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2020-04-18T02:31:25Z</dcterms:created>
  <dcterms:modified xsi:type="dcterms:W3CDTF">2020-04-18T03:56:09Z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