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90B2D8EF-FF9D-48C0-BAE6-361A955F60CD}" xr6:coauthVersionLast="47" xr6:coauthVersionMax="47" xr10:uidLastSave="{00000000-0000-0000-0000-000000000000}"/>
  <bookViews>
    <workbookView xWindow="-108" yWindow="-108" windowWidth="23256" windowHeight="12456" activeTab="2" xr2:uid="{463E19FA-33F7-41BC-A7FA-9A1A3FEDB42D}"/>
  </bookViews>
  <sheets>
    <sheet name="PDPTW" sheetId="3" r:id="rId1"/>
    <sheet name="PDPTW+Extra constraints" sheetId="4" r:id="rId2"/>
    <sheet name="DAR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4" l="1"/>
  <c r="K20" i="4"/>
  <c r="K21" i="4"/>
  <c r="K2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3" i="4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3" i="3"/>
  <c r="P24" i="3" s="1"/>
</calcChain>
</file>

<file path=xl/sharedStrings.xml><?xml version="1.0" encoding="utf-8"?>
<sst xmlns="http://schemas.openxmlformats.org/spreadsheetml/2006/main" count="161" uniqueCount="72">
  <si>
    <t>Incumbent</t>
  </si>
  <si>
    <t>Gap</t>
  </si>
  <si>
    <t>10_2</t>
  </si>
  <si>
    <t>20_2</t>
  </si>
  <si>
    <t>30_2</t>
  </si>
  <si>
    <t>40_4</t>
  </si>
  <si>
    <t>50_4</t>
  </si>
  <si>
    <t>60_4</t>
  </si>
  <si>
    <t>70_6</t>
  </si>
  <si>
    <t>80_6</t>
  </si>
  <si>
    <t>90_6</t>
  </si>
  <si>
    <t>100_8</t>
  </si>
  <si>
    <t>Time for obtain a feasible solution [s]</t>
  </si>
  <si>
    <t>Execution time</t>
  </si>
  <si>
    <t>-</t>
  </si>
  <si>
    <t>Used vehicles</t>
  </si>
  <si>
    <t>Solution cost</t>
  </si>
  <si>
    <t>…</t>
  </si>
  <si>
    <t>150_10</t>
  </si>
  <si>
    <t>Furtado Model</t>
  </si>
  <si>
    <t>200_14</t>
  </si>
  <si>
    <t>Instance [number of clients_number of companies]</t>
  </si>
  <si>
    <t>Cordeau Model</t>
  </si>
  <si>
    <t>Solution cost after 10 min</t>
  </si>
  <si>
    <t>26,39 (1v)* (optimal found in 58 s)</t>
  </si>
  <si>
    <t>43,444 (2v)</t>
  </si>
  <si>
    <t>70,482 (3v)</t>
  </si>
  <si>
    <t>105,415 (4v)</t>
  </si>
  <si>
    <t>181,285 (6v)</t>
  </si>
  <si>
    <t>232,01 (8v)</t>
  </si>
  <si>
    <t>231,443 (10v)</t>
  </si>
  <si>
    <t>276,825 (11v)</t>
  </si>
  <si>
    <t>323,422 (12v)</t>
  </si>
  <si>
    <t>401,55 (16v)</t>
  </si>
  <si>
    <t>1154,14 (37v)</t>
  </si>
  <si>
    <t>2441,673 (79v)</t>
  </si>
  <si>
    <t>110_8</t>
  </si>
  <si>
    <t>120_8</t>
  </si>
  <si>
    <t>130_10</t>
  </si>
  <si>
    <t>140_10</t>
  </si>
  <si>
    <t>160_12</t>
  </si>
  <si>
    <t>170_12</t>
  </si>
  <si>
    <t>180_12</t>
  </si>
  <si>
    <t>190_14</t>
  </si>
  <si>
    <t>568,53 (20v)</t>
  </si>
  <si>
    <t>651,925 (27v)</t>
  </si>
  <si>
    <t>746,627 (25v)</t>
  </si>
  <si>
    <t>1199,834 (37v)</t>
  </si>
  <si>
    <t>1708,149 (46v)</t>
  </si>
  <si>
    <t>1734,149 (55v)</t>
  </si>
  <si>
    <t>1832,466 (59v)</t>
  </si>
  <si>
    <t>1986,156 (52v)</t>
  </si>
  <si>
    <t>No feasible in 10 min</t>
  </si>
  <si>
    <t>30,43 (1v/1v)</t>
  </si>
  <si>
    <t>failed</t>
  </si>
  <si>
    <t>TL (5 min)</t>
  </si>
  <si>
    <t>2055,57 (10/200)</t>
  </si>
  <si>
    <t>17 (-1)</t>
  </si>
  <si>
    <t>4 (-1)</t>
  </si>
  <si>
    <t>3 (-1)</t>
  </si>
  <si>
    <t>11 (-1)</t>
  </si>
  <si>
    <t>21 (-1)</t>
  </si>
  <si>
    <t>5 (-1)</t>
  </si>
  <si>
    <t>6 (-1)</t>
  </si>
  <si>
    <t>8 (-1)</t>
  </si>
  <si>
    <t>9 (-2)</t>
  </si>
  <si>
    <t>16 (-1)</t>
  </si>
  <si>
    <t>29 (-1)</t>
  </si>
  <si>
    <r>
      <rPr>
        <b/>
        <i/>
        <sz val="11"/>
        <color theme="1"/>
        <rFont val="Aptos Narrow"/>
        <family val="2"/>
        <scheme val="minor"/>
      </rPr>
      <t>closest_neighbor</t>
    </r>
    <r>
      <rPr>
        <b/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9"/>
        <rFont val="Aptos Narrow"/>
        <family val="2"/>
        <scheme val="minor"/>
      </rPr>
      <t>Average results in 10 runs</t>
    </r>
    <r>
      <rPr>
        <b/>
        <sz val="11"/>
        <color theme="1"/>
        <rFont val="Aptos Narrow"/>
        <family val="2"/>
        <scheme val="minor"/>
      </rPr>
      <t>).</t>
    </r>
  </si>
  <si>
    <r>
      <rPr>
        <b/>
        <i/>
        <sz val="11"/>
        <color theme="1"/>
        <rFont val="Aptos Narrow"/>
        <family val="2"/>
        <scheme val="minor"/>
      </rPr>
      <t>construction_random_delivery</t>
    </r>
    <r>
      <rPr>
        <b/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9"/>
        <rFont val="Aptos Narrow"/>
        <family val="2"/>
        <scheme val="minor"/>
      </rPr>
      <t>Average results in 10 runs)</t>
    </r>
  </si>
  <si>
    <r>
      <t xml:space="preserve">Multi-start Relocation Algorithm  using </t>
    </r>
    <r>
      <rPr>
        <b/>
        <i/>
        <sz val="11"/>
        <color theme="1"/>
        <rFont val="Aptos Narrow"/>
        <family val="2"/>
        <scheme val="minor"/>
      </rPr>
      <t>construction_random_delivery</t>
    </r>
    <r>
      <rPr>
        <b/>
        <sz val="11"/>
        <color theme="1"/>
        <rFont val="Aptos Narrow"/>
        <family val="2"/>
        <scheme val="minor"/>
      </rPr>
      <t xml:space="preserve"> and </t>
    </r>
    <r>
      <rPr>
        <b/>
        <i/>
        <sz val="11"/>
        <color theme="1"/>
        <rFont val="Aptos Narrow"/>
        <family val="2"/>
        <scheme val="minor"/>
      </rPr>
      <t>relocation_best_insertion</t>
    </r>
    <r>
      <rPr>
        <b/>
        <sz val="11"/>
        <color theme="1"/>
        <rFont val="Aptos Narrow"/>
        <family val="2"/>
        <scheme val="minor"/>
      </rPr>
      <t xml:space="preserve">. </t>
    </r>
    <r>
      <rPr>
        <sz val="11"/>
        <color theme="1"/>
        <rFont val="Aptos Narrow"/>
        <family val="2"/>
        <scheme val="minor"/>
      </rPr>
      <t>num_starts = 5, max_iter_no_improvements = 200</t>
    </r>
  </si>
  <si>
    <t>31(-2)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</si>
</sst>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9" fontId="0" fillId="2" borderId="14" xfId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9" fontId="0" fillId="3" borderId="9" xfId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9" fontId="0" fillId="3" borderId="5" xfId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9" fontId="0" fillId="2" borderId="19" xfId="1" applyFon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9" fontId="0" fillId="3" borderId="21" xfId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9" fontId="0" fillId="2" borderId="11" xfId="1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9" fontId="0" fillId="3" borderId="7" xfId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9" fontId="0" fillId="0" borderId="0" xfId="1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2" fontId="6" fillId="0" borderId="8" xfId="0" applyNumberFormat="1" applyFont="1" applyBorder="1" applyAlignment="1">
      <alignment horizontal="center" vertical="center" wrapText="1"/>
    </xf>
    <xf numFmtId="2" fontId="6" fillId="0" borderId="14" xfId="0" applyNumberFormat="1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2" fontId="0" fillId="4" borderId="5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4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F101-98C4-4017-831C-E9CDB7FB3D11}">
  <dimension ref="A1:S26"/>
  <sheetViews>
    <sheetView zoomScale="55" zoomScaleNormal="55" workbookViewId="0">
      <selection activeCell="V3" sqref="V3"/>
    </sheetView>
  </sheetViews>
  <sheetFormatPr defaultRowHeight="14.4" x14ac:dyDescent="0.3"/>
  <cols>
    <col min="1" max="1" width="14.88671875" style="7" customWidth="1"/>
    <col min="2" max="2" width="15.33203125" style="7" customWidth="1"/>
    <col min="3" max="3" width="12.44140625" style="7" bestFit="1" customWidth="1"/>
    <col min="4" max="4" width="5.5546875" style="7" customWidth="1"/>
    <col min="5" max="5" width="16.6640625" style="7" customWidth="1"/>
    <col min="6" max="6" width="11.6640625" style="7" customWidth="1"/>
    <col min="7" max="7" width="13.77734375" style="7" bestFit="1" customWidth="1"/>
    <col min="8" max="8" width="12.33203125" style="7" bestFit="1" customWidth="1"/>
    <col min="9" max="9" width="12.6640625" style="7" customWidth="1"/>
    <col min="10" max="10" width="12.44140625" style="7" bestFit="1" customWidth="1"/>
    <col min="11" max="11" width="13.21875" style="7" customWidth="1"/>
    <col min="12" max="12" width="13.5546875" style="7" customWidth="1"/>
    <col min="13" max="13" width="9.88671875" style="7" customWidth="1"/>
    <col min="14" max="14" width="11.6640625" style="7" customWidth="1"/>
    <col min="15" max="15" width="10.44140625" style="7" customWidth="1"/>
    <col min="16" max="16" width="10.21875" style="7" customWidth="1"/>
    <col min="17" max="16384" width="8.88671875" style="7"/>
  </cols>
  <sheetData>
    <row r="1" spans="1:16" ht="76.8" customHeight="1" x14ac:dyDescent="0.3">
      <c r="A1" s="98" t="s">
        <v>21</v>
      </c>
      <c r="B1" s="95" t="s">
        <v>19</v>
      </c>
      <c r="C1" s="96"/>
      <c r="D1" s="96"/>
      <c r="E1" s="96"/>
      <c r="F1" s="97"/>
      <c r="G1" s="95" t="s">
        <v>68</v>
      </c>
      <c r="H1" s="96"/>
      <c r="I1" s="97"/>
      <c r="J1" s="95" t="s">
        <v>69</v>
      </c>
      <c r="K1" s="96"/>
      <c r="L1" s="97"/>
      <c r="M1" s="95" t="s">
        <v>70</v>
      </c>
      <c r="N1" s="96"/>
      <c r="O1" s="97"/>
    </row>
    <row r="2" spans="1:16" s="22" customFormat="1" ht="69" customHeight="1" thickBot="1" x14ac:dyDescent="0.35">
      <c r="A2" s="99"/>
      <c r="B2" s="16" t="s">
        <v>12</v>
      </c>
      <c r="C2" s="17" t="s">
        <v>0</v>
      </c>
      <c r="D2" s="17" t="s">
        <v>1</v>
      </c>
      <c r="E2" s="18" t="s">
        <v>23</v>
      </c>
      <c r="F2" s="19" t="s">
        <v>1</v>
      </c>
      <c r="G2" s="20" t="s">
        <v>13</v>
      </c>
      <c r="H2" s="21" t="s">
        <v>16</v>
      </c>
      <c r="I2" s="48" t="s">
        <v>15</v>
      </c>
      <c r="J2" s="20" t="s">
        <v>13</v>
      </c>
      <c r="K2" s="21" t="s">
        <v>16</v>
      </c>
      <c r="L2" s="48" t="s">
        <v>15</v>
      </c>
      <c r="M2" s="20" t="s">
        <v>13</v>
      </c>
      <c r="N2" s="21" t="s">
        <v>16</v>
      </c>
      <c r="O2" s="48" t="s">
        <v>15</v>
      </c>
    </row>
    <row r="3" spans="1:16" ht="43.2" x14ac:dyDescent="0.3">
      <c r="A3" s="23" t="s">
        <v>2</v>
      </c>
      <c r="B3" s="24">
        <v>0</v>
      </c>
      <c r="C3" s="25">
        <v>123.89</v>
      </c>
      <c r="D3" s="26">
        <v>0.85599999999999998</v>
      </c>
      <c r="E3" s="27" t="s">
        <v>24</v>
      </c>
      <c r="F3" s="28" t="s">
        <v>14</v>
      </c>
      <c r="G3" s="29">
        <v>0.01</v>
      </c>
      <c r="H3" s="30">
        <v>32.39</v>
      </c>
      <c r="I3" s="49">
        <v>1</v>
      </c>
      <c r="J3" s="29">
        <v>0.01</v>
      </c>
      <c r="K3" s="30">
        <v>32.67</v>
      </c>
      <c r="L3" s="51">
        <v>1</v>
      </c>
      <c r="M3" s="29">
        <v>4.5199999999999996</v>
      </c>
      <c r="N3" s="65">
        <v>26.3902</v>
      </c>
      <c r="O3" s="51">
        <v>1</v>
      </c>
      <c r="P3" s="78">
        <f>(N3-K3)/K3</f>
        <v>-0.19221916131007044</v>
      </c>
    </row>
    <row r="4" spans="1:16" x14ac:dyDescent="0.3">
      <c r="A4" s="31" t="s">
        <v>3</v>
      </c>
      <c r="B4" s="32">
        <v>0</v>
      </c>
      <c r="C4" s="8">
        <v>232.63</v>
      </c>
      <c r="D4" s="15">
        <v>0.879</v>
      </c>
      <c r="E4" s="9" t="s">
        <v>25</v>
      </c>
      <c r="F4" s="33">
        <v>0.25130000000000002</v>
      </c>
      <c r="G4" s="29">
        <v>0.06</v>
      </c>
      <c r="H4" s="30">
        <v>67.7</v>
      </c>
      <c r="I4" s="12">
        <v>2</v>
      </c>
      <c r="J4" s="10">
        <v>0.03</v>
      </c>
      <c r="K4" s="11">
        <v>61.11</v>
      </c>
      <c r="L4" s="52">
        <v>2</v>
      </c>
      <c r="M4" s="10">
        <v>13.99</v>
      </c>
      <c r="N4" s="11">
        <v>50.236400000000003</v>
      </c>
      <c r="O4" s="52">
        <v>2</v>
      </c>
      <c r="P4" s="78">
        <f t="shared" ref="P4:P22" si="0">(N4-K4)/K4</f>
        <v>-0.17793487154311891</v>
      </c>
    </row>
    <row r="5" spans="1:16" x14ac:dyDescent="0.3">
      <c r="A5" s="31" t="s">
        <v>4</v>
      </c>
      <c r="B5" s="32">
        <v>0</v>
      </c>
      <c r="C5" s="8">
        <v>338</v>
      </c>
      <c r="D5" s="15">
        <v>0.89500000000000002</v>
      </c>
      <c r="E5" s="9" t="s">
        <v>26</v>
      </c>
      <c r="F5" s="33">
        <v>0.44269999999999998</v>
      </c>
      <c r="G5" s="10">
        <v>0.15</v>
      </c>
      <c r="H5" s="11">
        <v>74.23</v>
      </c>
      <c r="I5" s="12">
        <v>2</v>
      </c>
      <c r="J5" s="10">
        <v>0.1</v>
      </c>
      <c r="K5" s="11">
        <v>75.260000000000005</v>
      </c>
      <c r="L5" s="52">
        <v>2</v>
      </c>
      <c r="M5" s="10">
        <v>12.89</v>
      </c>
      <c r="N5" s="11">
        <v>63.6678</v>
      </c>
      <c r="O5" s="52">
        <v>2</v>
      </c>
      <c r="P5" s="78">
        <f t="shared" si="0"/>
        <v>-0.15402870050491635</v>
      </c>
    </row>
    <row r="6" spans="1:16" x14ac:dyDescent="0.3">
      <c r="A6" s="31" t="s">
        <v>5</v>
      </c>
      <c r="B6" s="32">
        <v>0</v>
      </c>
      <c r="C6" s="8">
        <v>551.15</v>
      </c>
      <c r="D6" s="15">
        <v>0.91200000000000003</v>
      </c>
      <c r="E6" s="9" t="s">
        <v>27</v>
      </c>
      <c r="F6" s="33">
        <v>0.4703</v>
      </c>
      <c r="G6" s="10">
        <v>0.28000000000000003</v>
      </c>
      <c r="H6" s="11">
        <v>138.96</v>
      </c>
      <c r="I6" s="12">
        <v>3</v>
      </c>
      <c r="J6" s="10">
        <v>0.24</v>
      </c>
      <c r="K6" s="11">
        <v>133.35</v>
      </c>
      <c r="L6" s="52">
        <v>3</v>
      </c>
      <c r="M6" s="10">
        <v>56.35</v>
      </c>
      <c r="N6" s="11">
        <v>104.4517</v>
      </c>
      <c r="O6" s="52">
        <v>3</v>
      </c>
      <c r="P6" s="78">
        <f t="shared" si="0"/>
        <v>-0.21671016122984621</v>
      </c>
    </row>
    <row r="7" spans="1:16" x14ac:dyDescent="0.3">
      <c r="A7" s="31" t="s">
        <v>6</v>
      </c>
      <c r="B7" s="32">
        <v>1</v>
      </c>
      <c r="C7" s="8">
        <v>707.70899999999995</v>
      </c>
      <c r="D7" s="15">
        <v>0.92600000000000005</v>
      </c>
      <c r="E7" s="9" t="s">
        <v>28</v>
      </c>
      <c r="F7" s="33">
        <v>0.66851799999999995</v>
      </c>
      <c r="G7" s="10">
        <v>0.72</v>
      </c>
      <c r="H7" s="11">
        <v>159.13999999999999</v>
      </c>
      <c r="I7" s="12">
        <v>4</v>
      </c>
      <c r="J7" s="10">
        <v>0.45</v>
      </c>
      <c r="K7" s="11">
        <v>155.38</v>
      </c>
      <c r="L7" s="52">
        <v>4</v>
      </c>
      <c r="M7" s="10">
        <v>62.6</v>
      </c>
      <c r="N7" s="11">
        <v>122.991</v>
      </c>
      <c r="O7" s="52">
        <v>4</v>
      </c>
      <c r="P7" s="78">
        <f t="shared" si="0"/>
        <v>-0.20845025099755435</v>
      </c>
    </row>
    <row r="8" spans="1:16" x14ac:dyDescent="0.3">
      <c r="A8" s="31" t="s">
        <v>7</v>
      </c>
      <c r="B8" s="32">
        <v>2</v>
      </c>
      <c r="C8" s="8">
        <v>859.97</v>
      </c>
      <c r="D8" s="15">
        <v>0.93400000000000005</v>
      </c>
      <c r="E8" s="9" t="s">
        <v>29</v>
      </c>
      <c r="F8" s="33">
        <v>0.71931999999999996</v>
      </c>
      <c r="G8" s="10">
        <v>0.95</v>
      </c>
      <c r="H8" s="11">
        <v>179.06</v>
      </c>
      <c r="I8" s="12">
        <v>5</v>
      </c>
      <c r="J8" s="10">
        <v>0.79</v>
      </c>
      <c r="K8" s="11">
        <v>159.13</v>
      </c>
      <c r="L8" s="52">
        <v>4.3</v>
      </c>
      <c r="M8" s="10">
        <v>56.34</v>
      </c>
      <c r="N8" s="11">
        <v>128.89269999999999</v>
      </c>
      <c r="O8" s="52" t="s">
        <v>58</v>
      </c>
      <c r="P8" s="78">
        <f t="shared" si="0"/>
        <v>-0.19001633884245589</v>
      </c>
    </row>
    <row r="9" spans="1:16" x14ac:dyDescent="0.3">
      <c r="A9" s="31" t="s">
        <v>8</v>
      </c>
      <c r="B9" s="32">
        <v>2</v>
      </c>
      <c r="C9" s="8">
        <v>952.23699999999997</v>
      </c>
      <c r="D9" s="15">
        <v>0.93799999999999994</v>
      </c>
      <c r="E9" s="9" t="s">
        <v>30</v>
      </c>
      <c r="F9" s="33">
        <v>0.70845499999999995</v>
      </c>
      <c r="G9" s="10">
        <v>1.48</v>
      </c>
      <c r="H9" s="11">
        <v>212.8</v>
      </c>
      <c r="I9" s="12">
        <v>5</v>
      </c>
      <c r="J9" s="10">
        <v>1.26</v>
      </c>
      <c r="K9" s="11">
        <v>204.71</v>
      </c>
      <c r="L9" s="52">
        <v>5</v>
      </c>
      <c r="M9" s="10">
        <v>275.79000000000002</v>
      </c>
      <c r="N9" s="11">
        <v>162.82380000000001</v>
      </c>
      <c r="O9" s="52">
        <v>5</v>
      </c>
      <c r="P9" s="78">
        <f t="shared" si="0"/>
        <v>-0.20461237848663963</v>
      </c>
    </row>
    <row r="10" spans="1:16" x14ac:dyDescent="0.3">
      <c r="A10" s="31" t="s">
        <v>9</v>
      </c>
      <c r="B10" s="32">
        <v>4</v>
      </c>
      <c r="C10" s="8">
        <v>1092.1679999999999</v>
      </c>
      <c r="D10" s="15">
        <v>0.94</v>
      </c>
      <c r="E10" s="9" t="s">
        <v>31</v>
      </c>
      <c r="F10" s="33">
        <v>0.73292000000000002</v>
      </c>
      <c r="G10" s="10">
        <v>2.75</v>
      </c>
      <c r="H10" s="11">
        <v>211.78</v>
      </c>
      <c r="I10" s="12">
        <v>5</v>
      </c>
      <c r="J10" s="10">
        <v>2.0299999999999998</v>
      </c>
      <c r="K10" s="11">
        <v>238.2</v>
      </c>
      <c r="L10" s="52">
        <v>5.8</v>
      </c>
      <c r="M10" s="10">
        <v>286.98</v>
      </c>
      <c r="N10" s="11">
        <v>191.12809999999999</v>
      </c>
      <c r="O10" s="52">
        <v>6</v>
      </c>
      <c r="P10" s="78">
        <f t="shared" si="0"/>
        <v>-0.19761502938706971</v>
      </c>
    </row>
    <row r="11" spans="1:16" x14ac:dyDescent="0.3">
      <c r="A11" s="31" t="s">
        <v>10</v>
      </c>
      <c r="B11" s="32">
        <v>5</v>
      </c>
      <c r="C11" s="8">
        <v>1244.0809999999999</v>
      </c>
      <c r="D11" s="15">
        <v>0.94399999999999995</v>
      </c>
      <c r="E11" s="9" t="s">
        <v>32</v>
      </c>
      <c r="F11" s="33">
        <v>0.76741000000000004</v>
      </c>
      <c r="G11" s="10">
        <v>4.26</v>
      </c>
      <c r="H11" s="11">
        <v>232.6</v>
      </c>
      <c r="I11" s="12">
        <v>6</v>
      </c>
      <c r="J11" s="10">
        <v>2.77</v>
      </c>
      <c r="K11" s="11">
        <v>239.21</v>
      </c>
      <c r="L11" s="52">
        <v>6.1</v>
      </c>
      <c r="M11" s="10">
        <v>230.95</v>
      </c>
      <c r="N11" s="11">
        <v>197.18430000000001</v>
      </c>
      <c r="O11" s="52">
        <v>6</v>
      </c>
      <c r="P11" s="78">
        <f t="shared" si="0"/>
        <v>-0.17568538104594289</v>
      </c>
    </row>
    <row r="12" spans="1:16" x14ac:dyDescent="0.3">
      <c r="A12" s="31" t="s">
        <v>11</v>
      </c>
      <c r="B12" s="32">
        <v>7</v>
      </c>
      <c r="C12" s="8">
        <v>1486.05</v>
      </c>
      <c r="D12" s="15">
        <v>0.95699999999999996</v>
      </c>
      <c r="E12" s="9" t="s">
        <v>33</v>
      </c>
      <c r="F12" s="33">
        <v>0.82283899999999999</v>
      </c>
      <c r="G12" s="10">
        <v>6.66</v>
      </c>
      <c r="H12" s="11">
        <v>327</v>
      </c>
      <c r="I12" s="12">
        <v>7.2</v>
      </c>
      <c r="J12" s="10">
        <v>5.18</v>
      </c>
      <c r="K12" s="11">
        <v>322.88</v>
      </c>
      <c r="L12" s="52">
        <v>7.1</v>
      </c>
      <c r="M12" s="10">
        <v>141.1</v>
      </c>
      <c r="N12" s="11">
        <v>262.73489999999998</v>
      </c>
      <c r="O12" s="52">
        <v>7</v>
      </c>
      <c r="P12" s="78">
        <f t="shared" si="0"/>
        <v>-0.18627694499504463</v>
      </c>
    </row>
    <row r="13" spans="1:16" x14ac:dyDescent="0.3">
      <c r="A13" s="31" t="s">
        <v>36</v>
      </c>
      <c r="B13" s="32">
        <v>11</v>
      </c>
      <c r="C13" s="8">
        <v>1651.94</v>
      </c>
      <c r="D13" s="15">
        <v>0.95399999999999996</v>
      </c>
      <c r="E13" s="9" t="s">
        <v>44</v>
      </c>
      <c r="F13" s="33">
        <v>0.85519999999999996</v>
      </c>
      <c r="G13" s="10">
        <v>9.27</v>
      </c>
      <c r="H13" s="11">
        <v>383.97</v>
      </c>
      <c r="I13" s="12">
        <v>9</v>
      </c>
      <c r="J13" s="10">
        <v>7.04</v>
      </c>
      <c r="K13" s="11">
        <v>370.51</v>
      </c>
      <c r="L13" s="52">
        <v>8.3000000000000007</v>
      </c>
      <c r="M13" s="10">
        <v>262.38</v>
      </c>
      <c r="N13" s="11">
        <v>301.17498999999998</v>
      </c>
      <c r="O13" s="52">
        <v>8</v>
      </c>
      <c r="P13" s="78">
        <f t="shared" si="0"/>
        <v>-0.18713397749048613</v>
      </c>
    </row>
    <row r="14" spans="1:16" x14ac:dyDescent="0.3">
      <c r="A14" s="31" t="s">
        <v>37</v>
      </c>
      <c r="B14" s="32">
        <v>14</v>
      </c>
      <c r="C14" s="8">
        <v>1905.66</v>
      </c>
      <c r="D14" s="15">
        <v>0.94099999999999995</v>
      </c>
      <c r="E14" s="9" t="s">
        <v>45</v>
      </c>
      <c r="F14" s="33">
        <v>0.80659999999999998</v>
      </c>
      <c r="G14" s="10">
        <v>15.3</v>
      </c>
      <c r="H14" s="11">
        <v>468.36</v>
      </c>
      <c r="I14" s="12">
        <v>10.6</v>
      </c>
      <c r="J14" s="10">
        <v>9.7100000000000009</v>
      </c>
      <c r="K14" s="11">
        <v>486.43</v>
      </c>
      <c r="L14" s="52">
        <v>10.199999999999999</v>
      </c>
      <c r="M14" s="10">
        <v>327.81</v>
      </c>
      <c r="N14" s="11">
        <v>351.63889999999998</v>
      </c>
      <c r="O14" s="52">
        <v>10</v>
      </c>
      <c r="P14" s="78">
        <f t="shared" si="0"/>
        <v>-0.27710276915486304</v>
      </c>
    </row>
    <row r="15" spans="1:16" x14ac:dyDescent="0.3">
      <c r="A15" s="31" t="s">
        <v>38</v>
      </c>
      <c r="B15" s="32">
        <v>20</v>
      </c>
      <c r="C15" s="8">
        <v>2637.9969999999998</v>
      </c>
      <c r="D15" s="15">
        <v>0.95299999999999996</v>
      </c>
      <c r="E15" s="9" t="s">
        <v>46</v>
      </c>
      <c r="F15" s="33">
        <v>0.80700000000000005</v>
      </c>
      <c r="G15" s="10">
        <v>22.02</v>
      </c>
      <c r="H15" s="11">
        <v>679.26</v>
      </c>
      <c r="I15" s="12">
        <v>12</v>
      </c>
      <c r="J15" s="10">
        <v>13.48</v>
      </c>
      <c r="K15" s="11">
        <v>679.8</v>
      </c>
      <c r="L15" s="52">
        <v>12.1</v>
      </c>
      <c r="M15" s="10">
        <v>449.64</v>
      </c>
      <c r="N15" s="11">
        <v>562.08900000000006</v>
      </c>
      <c r="O15" s="52">
        <v>13</v>
      </c>
      <c r="P15" s="78">
        <f t="shared" si="0"/>
        <v>-0.17315533980582509</v>
      </c>
    </row>
    <row r="16" spans="1:16" x14ac:dyDescent="0.3">
      <c r="A16" s="31" t="s">
        <v>39</v>
      </c>
      <c r="B16" s="32">
        <v>25</v>
      </c>
      <c r="C16" s="8">
        <v>2928.8270000000002</v>
      </c>
      <c r="D16" s="15">
        <v>0.94699999999999995</v>
      </c>
      <c r="E16" s="9" t="s">
        <v>47</v>
      </c>
      <c r="F16" s="33">
        <v>0.84919999999999995</v>
      </c>
      <c r="G16" s="10">
        <v>26.4</v>
      </c>
      <c r="H16" s="11">
        <v>816.34</v>
      </c>
      <c r="I16" s="12">
        <v>14.7</v>
      </c>
      <c r="J16" s="10">
        <v>20.21</v>
      </c>
      <c r="K16" s="11">
        <v>840.56</v>
      </c>
      <c r="L16" s="52">
        <v>14.2</v>
      </c>
      <c r="M16" s="10">
        <v>322.49</v>
      </c>
      <c r="N16" s="11">
        <v>605.80280000000005</v>
      </c>
      <c r="O16" s="52">
        <v>13</v>
      </c>
      <c r="P16" s="78">
        <f t="shared" si="0"/>
        <v>-0.27928666603216895</v>
      </c>
    </row>
    <row r="17" spans="1:19" x14ac:dyDescent="0.3">
      <c r="A17" s="31" t="s">
        <v>18</v>
      </c>
      <c r="B17" s="32">
        <v>29</v>
      </c>
      <c r="C17" s="8">
        <v>3186.8229999999999</v>
      </c>
      <c r="D17" s="15">
        <v>0.94399999999999995</v>
      </c>
      <c r="E17" s="9" t="s">
        <v>34</v>
      </c>
      <c r="F17" s="33">
        <v>0.82987699999999998</v>
      </c>
      <c r="G17" s="10">
        <v>31.2</v>
      </c>
      <c r="H17" s="11">
        <v>902.18</v>
      </c>
      <c r="I17" s="12">
        <v>16.600000000000001</v>
      </c>
      <c r="J17" s="10">
        <v>21.17</v>
      </c>
      <c r="K17" s="11">
        <v>887.48</v>
      </c>
      <c r="L17" s="52">
        <v>15.6</v>
      </c>
      <c r="M17" s="10">
        <v>859.59</v>
      </c>
      <c r="N17" s="11">
        <v>660.68</v>
      </c>
      <c r="O17" s="52">
        <v>16</v>
      </c>
      <c r="P17" s="78">
        <f t="shared" si="0"/>
        <v>-0.25555505476179752</v>
      </c>
    </row>
    <row r="18" spans="1:19" x14ac:dyDescent="0.3">
      <c r="A18" s="34" t="s">
        <v>40</v>
      </c>
      <c r="B18" s="35">
        <v>34</v>
      </c>
      <c r="C18" s="36">
        <v>4138.3100000000004</v>
      </c>
      <c r="D18" s="37">
        <v>0.95799999999999996</v>
      </c>
      <c r="E18" s="38" t="s">
        <v>48</v>
      </c>
      <c r="F18" s="39">
        <v>0.88370000000000004</v>
      </c>
      <c r="G18" s="40">
        <v>79.05</v>
      </c>
      <c r="H18" s="41">
        <v>1268.6600000000001</v>
      </c>
      <c r="I18" s="50">
        <v>19.899999999999999</v>
      </c>
      <c r="J18" s="40">
        <v>34.82</v>
      </c>
      <c r="K18" s="41">
        <v>1185.57</v>
      </c>
      <c r="L18" s="53">
        <v>17.5</v>
      </c>
      <c r="M18" s="40">
        <v>618.61</v>
      </c>
      <c r="N18" s="41">
        <v>890.02729999999997</v>
      </c>
      <c r="O18" s="53" t="s">
        <v>57</v>
      </c>
      <c r="P18" s="78">
        <f t="shared" si="0"/>
        <v>-0.24928321398146039</v>
      </c>
    </row>
    <row r="19" spans="1:19" x14ac:dyDescent="0.3">
      <c r="A19" s="34" t="s">
        <v>41</v>
      </c>
      <c r="B19" s="35">
        <v>39</v>
      </c>
      <c r="C19" s="36">
        <v>4380.2280000000001</v>
      </c>
      <c r="D19" s="37">
        <v>0.95899999999999996</v>
      </c>
      <c r="E19" s="38" t="s">
        <v>50</v>
      </c>
      <c r="F19" s="39">
        <v>0.88438000000000005</v>
      </c>
      <c r="G19" s="40">
        <v>67.78</v>
      </c>
      <c r="H19" s="41">
        <v>1192.0999999999999</v>
      </c>
      <c r="I19" s="50">
        <v>18.7</v>
      </c>
      <c r="J19" s="40">
        <v>50.26</v>
      </c>
      <c r="K19" s="41">
        <v>1216.75</v>
      </c>
      <c r="L19" s="53">
        <v>18.899999999999999</v>
      </c>
      <c r="M19" s="40">
        <v>701.59</v>
      </c>
      <c r="N19" s="41">
        <v>885.09900000000005</v>
      </c>
      <c r="O19" s="53">
        <v>19</v>
      </c>
      <c r="P19" s="78">
        <f t="shared" si="0"/>
        <v>-0.27257119375385241</v>
      </c>
    </row>
    <row r="20" spans="1:19" x14ac:dyDescent="0.3">
      <c r="A20" s="34" t="s">
        <v>42</v>
      </c>
      <c r="B20" s="35">
        <v>46</v>
      </c>
      <c r="C20" s="36">
        <v>4519.17</v>
      </c>
      <c r="D20" s="37">
        <v>0.96</v>
      </c>
      <c r="E20" s="38" t="s">
        <v>49</v>
      </c>
      <c r="F20" s="39">
        <v>0.87590000000000001</v>
      </c>
      <c r="G20" s="40">
        <v>68.44</v>
      </c>
      <c r="H20" s="41">
        <v>1184.6400000000001</v>
      </c>
      <c r="I20" s="50">
        <v>19.100000000000001</v>
      </c>
      <c r="J20" s="40">
        <v>60.12</v>
      </c>
      <c r="K20" s="41">
        <v>1252.98</v>
      </c>
      <c r="L20" s="53">
        <v>19.600000000000001</v>
      </c>
      <c r="M20" s="40">
        <v>811.46</v>
      </c>
      <c r="N20" s="41">
        <v>885.55179999999996</v>
      </c>
      <c r="O20" s="53">
        <v>19</v>
      </c>
      <c r="P20" s="78">
        <f t="shared" si="0"/>
        <v>-0.29324346757330527</v>
      </c>
    </row>
    <row r="21" spans="1:19" x14ac:dyDescent="0.3">
      <c r="A21" s="34" t="s">
        <v>43</v>
      </c>
      <c r="B21" s="35">
        <v>61</v>
      </c>
      <c r="C21" s="36">
        <v>4613.2929999999997</v>
      </c>
      <c r="D21" s="37">
        <v>0.96</v>
      </c>
      <c r="E21" s="38" t="s">
        <v>51</v>
      </c>
      <c r="F21" s="39">
        <v>0.89439999999999997</v>
      </c>
      <c r="G21" s="40">
        <v>116.36</v>
      </c>
      <c r="H21" s="41">
        <v>1308.95</v>
      </c>
      <c r="I21" s="50">
        <v>20.6</v>
      </c>
      <c r="J21" s="40">
        <v>63.45</v>
      </c>
      <c r="K21" s="41">
        <v>1321.9</v>
      </c>
      <c r="L21" s="53">
        <v>20.2</v>
      </c>
      <c r="M21" s="40">
        <v>949.47</v>
      </c>
      <c r="N21" s="41">
        <v>944.92859999999996</v>
      </c>
      <c r="O21" s="53">
        <v>20</v>
      </c>
      <c r="P21" s="78">
        <f t="shared" si="0"/>
        <v>-0.28517391633255174</v>
      </c>
    </row>
    <row r="22" spans="1:19" ht="36.6" customHeight="1" thickBot="1" x14ac:dyDescent="0.35">
      <c r="A22" s="42" t="s">
        <v>20</v>
      </c>
      <c r="B22" s="43">
        <v>63</v>
      </c>
      <c r="C22" s="44">
        <v>4817.8549999999996</v>
      </c>
      <c r="D22" s="45">
        <v>0.96099999999999997</v>
      </c>
      <c r="E22" s="46" t="s">
        <v>35</v>
      </c>
      <c r="F22" s="47">
        <v>0.91236200000000001</v>
      </c>
      <c r="G22" s="5">
        <v>136.22999999999999</v>
      </c>
      <c r="H22" s="13">
        <v>1242.92</v>
      </c>
      <c r="I22" s="14">
        <v>20.6</v>
      </c>
      <c r="J22" s="5">
        <v>84.94</v>
      </c>
      <c r="K22" s="13">
        <v>1310.99</v>
      </c>
      <c r="L22" s="54">
        <v>20.2</v>
      </c>
      <c r="M22" s="5">
        <v>1248.81</v>
      </c>
      <c r="N22" s="13">
        <v>925.69899999999996</v>
      </c>
      <c r="O22" s="54">
        <v>20</v>
      </c>
      <c r="P22" s="78">
        <f t="shared" si="0"/>
        <v>-0.29389316470758742</v>
      </c>
      <c r="Q22" s="7" t="s">
        <v>56</v>
      </c>
      <c r="R22" s="7">
        <v>842.07</v>
      </c>
      <c r="S22" s="7">
        <v>20</v>
      </c>
    </row>
    <row r="24" spans="1:19" x14ac:dyDescent="0.3">
      <c r="P24" s="79">
        <f>AVERAGE(P3:P22)</f>
        <v>-0.22349739909682786</v>
      </c>
    </row>
    <row r="25" spans="1:19" x14ac:dyDescent="0.3">
      <c r="G25" s="66"/>
      <c r="H25" s="66"/>
      <c r="I25" s="66"/>
      <c r="J25" s="66"/>
      <c r="K25" s="66"/>
      <c r="L25" s="66"/>
    </row>
    <row r="26" spans="1:19" x14ac:dyDescent="0.3">
      <c r="G26" s="66"/>
      <c r="H26" s="66"/>
      <c r="I26" s="66"/>
      <c r="J26" s="66"/>
      <c r="K26" s="66"/>
      <c r="L26" s="66"/>
    </row>
  </sheetData>
  <mergeCells count="5">
    <mergeCell ref="M1:O1"/>
    <mergeCell ref="B1:F1"/>
    <mergeCell ref="A1:A2"/>
    <mergeCell ref="G1:I1"/>
    <mergeCell ref="J1:L1"/>
  </mergeCells>
  <phoneticPr fontId="4" type="noConversion"/>
  <conditionalFormatting sqref="H3:I22">
    <cfRule type="expression" dxfId="3" priority="2">
      <formula>H3&lt;K3</formula>
    </cfRule>
  </conditionalFormatting>
  <conditionalFormatting sqref="J3:L22">
    <cfRule type="expression" dxfId="2" priority="4">
      <formula>J3&lt;G3</formula>
    </cfRule>
  </conditionalFormatting>
  <conditionalFormatting sqref="L3:L22">
    <cfRule type="expression" dxfId="1" priority="1">
      <formula>L3=I3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3577-7DF9-4823-AFC4-2E62731F12E6}">
  <dimension ref="A1:K46"/>
  <sheetViews>
    <sheetView zoomScale="55" zoomScaleNormal="55" workbookViewId="0">
      <selection activeCell="E28" sqref="E28"/>
    </sheetView>
  </sheetViews>
  <sheetFormatPr defaultRowHeight="14.4" x14ac:dyDescent="0.3"/>
  <cols>
    <col min="1" max="1" width="14" style="4" bestFit="1" customWidth="1"/>
    <col min="2" max="2" width="14.6640625" style="4" customWidth="1"/>
    <col min="3" max="3" width="12.88671875" style="4" customWidth="1"/>
    <col min="4" max="4" width="12.44140625" style="4" bestFit="1" customWidth="1"/>
    <col min="5" max="5" width="13.44140625" style="4" bestFit="1" customWidth="1"/>
    <col min="6" max="6" width="11.77734375" style="4" bestFit="1" customWidth="1"/>
    <col min="7" max="7" width="12.44140625" style="4" bestFit="1" customWidth="1"/>
    <col min="8" max="8" width="14.33203125" style="4" bestFit="1" customWidth="1"/>
    <col min="9" max="9" width="12.44140625" bestFit="1" customWidth="1"/>
    <col min="10" max="10" width="16.5546875" customWidth="1"/>
    <col min="11" max="16384" width="8.88671875" style="4"/>
  </cols>
  <sheetData>
    <row r="1" spans="1:11" ht="65.400000000000006" customHeight="1" thickBot="1" x14ac:dyDescent="0.35">
      <c r="A1" s="98" t="s">
        <v>21</v>
      </c>
      <c r="B1" s="95" t="s">
        <v>68</v>
      </c>
      <c r="C1" s="96"/>
      <c r="D1" s="97"/>
      <c r="E1" s="95" t="s">
        <v>69</v>
      </c>
      <c r="F1" s="96"/>
      <c r="G1" s="97"/>
      <c r="H1" s="95" t="s">
        <v>70</v>
      </c>
      <c r="I1" s="96"/>
      <c r="J1" s="97"/>
    </row>
    <row r="2" spans="1:11" s="6" customFormat="1" ht="26.4" customHeight="1" thickBot="1" x14ac:dyDescent="0.35">
      <c r="A2" s="99"/>
      <c r="B2" s="57" t="s">
        <v>13</v>
      </c>
      <c r="C2" s="58" t="s">
        <v>16</v>
      </c>
      <c r="D2" s="59" t="s">
        <v>15</v>
      </c>
      <c r="E2" s="57" t="s">
        <v>13</v>
      </c>
      <c r="F2" s="58" t="s">
        <v>16</v>
      </c>
      <c r="G2" s="59" t="s">
        <v>15</v>
      </c>
      <c r="H2" s="60" t="s">
        <v>13</v>
      </c>
      <c r="I2" s="61" t="s">
        <v>16</v>
      </c>
      <c r="J2" s="62" t="s">
        <v>15</v>
      </c>
    </row>
    <row r="3" spans="1:11" ht="14.4" customHeight="1" x14ac:dyDescent="0.3">
      <c r="A3" s="56" t="s">
        <v>2</v>
      </c>
      <c r="B3" s="80">
        <v>0.01</v>
      </c>
      <c r="C3" s="81">
        <v>38.76</v>
      </c>
      <c r="D3" s="82">
        <v>1.1000000000000001</v>
      </c>
      <c r="E3" s="80">
        <v>0.01</v>
      </c>
      <c r="F3" s="81">
        <v>38.520000000000003</v>
      </c>
      <c r="G3" s="82">
        <v>1</v>
      </c>
      <c r="H3" s="67">
        <v>2.71</v>
      </c>
      <c r="I3" s="72">
        <v>36.335299999999997</v>
      </c>
      <c r="J3" s="73">
        <v>1</v>
      </c>
      <c r="K3" s="93">
        <f>(I3-F3)/F3</f>
        <v>-5.6715991692627372E-2</v>
      </c>
    </row>
    <row r="4" spans="1:11" x14ac:dyDescent="0.3">
      <c r="A4" s="55" t="s">
        <v>3</v>
      </c>
      <c r="B4" s="83">
        <v>0.12</v>
      </c>
      <c r="C4" s="84">
        <v>76.61</v>
      </c>
      <c r="D4" s="64">
        <v>3</v>
      </c>
      <c r="E4" s="83">
        <v>0.05</v>
      </c>
      <c r="F4" s="84">
        <v>70.260000000000005</v>
      </c>
      <c r="G4" s="64">
        <v>2.1</v>
      </c>
      <c r="H4" s="68">
        <v>7.13</v>
      </c>
      <c r="I4" s="74">
        <v>58.429400000000001</v>
      </c>
      <c r="J4" s="75">
        <v>2</v>
      </c>
      <c r="K4" s="93">
        <f>(I4-F4)/F4</f>
        <v>-0.16838314830629098</v>
      </c>
    </row>
    <row r="5" spans="1:11" x14ac:dyDescent="0.3">
      <c r="A5" s="55" t="s">
        <v>4</v>
      </c>
      <c r="B5" s="83">
        <v>0.32</v>
      </c>
      <c r="C5" s="84">
        <v>99.56</v>
      </c>
      <c r="D5" s="64">
        <v>3.9</v>
      </c>
      <c r="E5" s="83">
        <v>0.17</v>
      </c>
      <c r="F5" s="84">
        <v>107.89</v>
      </c>
      <c r="G5" s="64">
        <v>3.4</v>
      </c>
      <c r="H5" s="68">
        <v>20.38</v>
      </c>
      <c r="I5" s="74">
        <v>71.675799999999995</v>
      </c>
      <c r="J5" s="75" t="s">
        <v>59</v>
      </c>
      <c r="K5" s="93">
        <f>(I5-F5)/F5</f>
        <v>-0.33565854110668281</v>
      </c>
    </row>
    <row r="6" spans="1:11" x14ac:dyDescent="0.3">
      <c r="A6" s="55" t="s">
        <v>5</v>
      </c>
      <c r="B6" s="83">
        <v>0.86</v>
      </c>
      <c r="C6" s="84">
        <v>183.36</v>
      </c>
      <c r="D6" s="64">
        <v>5.7</v>
      </c>
      <c r="E6" s="83">
        <v>0.42</v>
      </c>
      <c r="F6" s="84">
        <v>178.17</v>
      </c>
      <c r="G6" s="64">
        <v>4.7</v>
      </c>
      <c r="H6" s="68">
        <v>35.19</v>
      </c>
      <c r="I6" s="74">
        <v>126.1198</v>
      </c>
      <c r="J6" s="75">
        <v>5</v>
      </c>
      <c r="K6" s="93">
        <f>(I6-F6)/F6</f>
        <v>-0.29213784587753266</v>
      </c>
    </row>
    <row r="7" spans="1:11" x14ac:dyDescent="0.3">
      <c r="A7" s="55" t="s">
        <v>6</v>
      </c>
      <c r="B7" s="83">
        <v>2.62</v>
      </c>
      <c r="C7" s="84">
        <v>219.36</v>
      </c>
      <c r="D7" s="64">
        <v>6.9</v>
      </c>
      <c r="E7" s="83">
        <v>0.78</v>
      </c>
      <c r="F7" s="84">
        <v>211.29</v>
      </c>
      <c r="G7" s="64">
        <v>5.4</v>
      </c>
      <c r="H7" s="68">
        <v>42.14</v>
      </c>
      <c r="I7" s="74">
        <v>154.959</v>
      </c>
      <c r="J7" s="75" t="s">
        <v>62</v>
      </c>
      <c r="K7" s="93">
        <f>(I7-F7)/F7</f>
        <v>-0.26660513985517531</v>
      </c>
    </row>
    <row r="8" spans="1:11" x14ac:dyDescent="0.3">
      <c r="A8" s="55" t="s">
        <v>7</v>
      </c>
      <c r="B8" s="83">
        <v>3.06</v>
      </c>
      <c r="C8" s="84">
        <v>229.86</v>
      </c>
      <c r="D8" s="64">
        <v>7.3</v>
      </c>
      <c r="E8" s="83">
        <v>1.36</v>
      </c>
      <c r="F8" s="84">
        <v>239.46</v>
      </c>
      <c r="G8" s="64">
        <v>6.3</v>
      </c>
      <c r="H8" s="68">
        <v>60.49</v>
      </c>
      <c r="I8" s="74">
        <v>177.893</v>
      </c>
      <c r="J8" s="75" t="s">
        <v>63</v>
      </c>
      <c r="K8" s="93">
        <f>(I8-F8)/F8</f>
        <v>-0.25710765889918985</v>
      </c>
    </row>
    <row r="9" spans="1:11" x14ac:dyDescent="0.3">
      <c r="A9" s="55" t="s">
        <v>8</v>
      </c>
      <c r="B9" s="83">
        <v>5.78</v>
      </c>
      <c r="C9" s="84">
        <v>275.95</v>
      </c>
      <c r="D9" s="64">
        <v>8.1999999999999993</v>
      </c>
      <c r="E9" s="83">
        <v>2.6</v>
      </c>
      <c r="F9" s="84">
        <v>293.37</v>
      </c>
      <c r="G9" s="64">
        <v>7.6</v>
      </c>
      <c r="H9" s="68">
        <v>96.03</v>
      </c>
      <c r="I9" s="74">
        <v>222.4229</v>
      </c>
      <c r="J9" s="75">
        <v>7</v>
      </c>
      <c r="K9" s="93">
        <f>(I9-F9)/F9</f>
        <v>-0.24183488427582917</v>
      </c>
    </row>
    <row r="10" spans="1:11" x14ac:dyDescent="0.3">
      <c r="A10" s="55" t="s">
        <v>9</v>
      </c>
      <c r="B10" s="83">
        <v>9.84</v>
      </c>
      <c r="C10" s="84">
        <v>326.25</v>
      </c>
      <c r="D10" s="64">
        <v>9.5</v>
      </c>
      <c r="E10" s="83">
        <v>4.2699999999999996</v>
      </c>
      <c r="F10" s="84">
        <v>334.84</v>
      </c>
      <c r="G10" s="64">
        <v>8.4</v>
      </c>
      <c r="H10" s="68">
        <v>113.87</v>
      </c>
      <c r="I10" s="74">
        <v>295.12099999999998</v>
      </c>
      <c r="J10" s="75" t="s">
        <v>64</v>
      </c>
      <c r="K10" s="93">
        <f>(I10-F10)/F10</f>
        <v>-0.11862083383108349</v>
      </c>
    </row>
    <row r="11" spans="1:11" x14ac:dyDescent="0.3">
      <c r="A11" s="55" t="s">
        <v>10</v>
      </c>
      <c r="B11" s="83">
        <v>15.49</v>
      </c>
      <c r="C11" s="84">
        <v>335.14</v>
      </c>
      <c r="D11" s="64">
        <v>10.1</v>
      </c>
      <c r="E11" s="83">
        <v>7.11</v>
      </c>
      <c r="F11" s="84">
        <v>373.11</v>
      </c>
      <c r="G11" s="64">
        <v>9.3000000000000007</v>
      </c>
      <c r="H11" s="68">
        <v>177.57</v>
      </c>
      <c r="I11" s="74">
        <v>277.64920000000001</v>
      </c>
      <c r="J11" s="75" t="s">
        <v>65</v>
      </c>
      <c r="K11" s="93">
        <f>(I11-F11)/F11</f>
        <v>-0.25585162552598428</v>
      </c>
    </row>
    <row r="12" spans="1:11" x14ac:dyDescent="0.3">
      <c r="A12" s="55" t="s">
        <v>11</v>
      </c>
      <c r="B12" s="83">
        <v>30.09</v>
      </c>
      <c r="C12" s="84">
        <v>426.13</v>
      </c>
      <c r="D12" s="64">
        <v>12.2</v>
      </c>
      <c r="E12" s="83">
        <v>14.28</v>
      </c>
      <c r="F12" s="84">
        <v>514.44000000000005</v>
      </c>
      <c r="G12" s="64">
        <v>11.7</v>
      </c>
      <c r="H12" s="68">
        <v>184.7</v>
      </c>
      <c r="I12" s="74">
        <v>369.19659999999999</v>
      </c>
      <c r="J12" s="75" t="s">
        <v>60</v>
      </c>
      <c r="K12" s="93">
        <f>(I12-F12)/F12</f>
        <v>-0.28233302231552765</v>
      </c>
    </row>
    <row r="13" spans="1:11" x14ac:dyDescent="0.3">
      <c r="A13" s="31" t="s">
        <v>36</v>
      </c>
      <c r="B13" s="83">
        <v>40.799999999999997</v>
      </c>
      <c r="C13" s="84">
        <v>524.07000000000005</v>
      </c>
      <c r="D13" s="64">
        <v>14</v>
      </c>
      <c r="E13" s="83">
        <v>18.46</v>
      </c>
      <c r="F13" s="84">
        <v>554.03</v>
      </c>
      <c r="G13" s="64">
        <v>13.1</v>
      </c>
      <c r="H13" s="68">
        <v>265.75</v>
      </c>
      <c r="I13" s="74">
        <v>425.20729999999998</v>
      </c>
      <c r="J13" s="75">
        <v>13</v>
      </c>
      <c r="K13" s="93">
        <f>(I13-F13)/F13</f>
        <v>-0.23251935815750049</v>
      </c>
    </row>
    <row r="14" spans="1:11" s="7" customFormat="1" x14ac:dyDescent="0.3">
      <c r="A14" s="31" t="s">
        <v>37</v>
      </c>
      <c r="B14" s="85">
        <v>70.290000000000006</v>
      </c>
      <c r="C14" s="86">
        <v>640.01</v>
      </c>
      <c r="D14" s="87">
        <v>16.2</v>
      </c>
      <c r="E14" s="85">
        <v>21.46</v>
      </c>
      <c r="F14" s="86">
        <v>700.88</v>
      </c>
      <c r="G14" s="87">
        <v>15.3</v>
      </c>
      <c r="H14" s="69">
        <v>342.66</v>
      </c>
      <c r="I14" s="70">
        <v>561.17520000000002</v>
      </c>
      <c r="J14" s="52" t="s">
        <v>66</v>
      </c>
      <c r="K14" s="93">
        <f>(I14-F14)/F14</f>
        <v>-0.19932770231708705</v>
      </c>
    </row>
    <row r="15" spans="1:11" x14ac:dyDescent="0.3">
      <c r="A15" s="31" t="s">
        <v>38</v>
      </c>
      <c r="B15" s="68">
        <v>134.75</v>
      </c>
      <c r="C15" s="88">
        <v>963.96</v>
      </c>
      <c r="D15" s="89">
        <v>20.02</v>
      </c>
      <c r="E15" s="68">
        <v>32.79</v>
      </c>
      <c r="F15" s="88">
        <v>1009.04</v>
      </c>
      <c r="G15" s="89">
        <v>18.7</v>
      </c>
      <c r="H15" s="68">
        <v>369.63</v>
      </c>
      <c r="I15" s="74">
        <v>737.68110000000001</v>
      </c>
      <c r="J15" s="75" t="s">
        <v>57</v>
      </c>
      <c r="K15" s="93">
        <f>(I15-F15)/F15</f>
        <v>-0.26892779275350825</v>
      </c>
    </row>
    <row r="16" spans="1:11" x14ac:dyDescent="0.3">
      <c r="A16" s="31" t="s">
        <v>39</v>
      </c>
      <c r="B16" s="2" t="s">
        <v>54</v>
      </c>
      <c r="C16" s="1" t="s">
        <v>14</v>
      </c>
      <c r="D16" s="3" t="s">
        <v>14</v>
      </c>
      <c r="E16" s="68">
        <v>45.08</v>
      </c>
      <c r="F16" s="88">
        <v>1111.44</v>
      </c>
      <c r="G16" s="89">
        <v>21.3</v>
      </c>
      <c r="H16" s="68">
        <v>487.7</v>
      </c>
      <c r="I16" s="74">
        <v>882.12630000000001</v>
      </c>
      <c r="J16" s="75" t="s">
        <v>61</v>
      </c>
      <c r="K16" s="93">
        <f>(I16-F16)/F16</f>
        <v>-0.20632125890736344</v>
      </c>
    </row>
    <row r="17" spans="1:11" x14ac:dyDescent="0.3">
      <c r="A17" s="31" t="s">
        <v>18</v>
      </c>
      <c r="B17" s="63" t="s">
        <v>54</v>
      </c>
      <c r="C17" s="1" t="s">
        <v>14</v>
      </c>
      <c r="D17" s="3" t="s">
        <v>14</v>
      </c>
      <c r="E17" s="83">
        <v>50.83</v>
      </c>
      <c r="F17" s="84">
        <v>1289.18</v>
      </c>
      <c r="G17" s="64">
        <v>24.1</v>
      </c>
      <c r="H17" s="68">
        <v>498.7</v>
      </c>
      <c r="I17" s="74">
        <v>893.98339999999996</v>
      </c>
      <c r="J17" s="75">
        <v>22</v>
      </c>
      <c r="K17" s="93">
        <f>(I17-F17)/F17</f>
        <v>-0.30654881397477474</v>
      </c>
    </row>
    <row r="18" spans="1:11" x14ac:dyDescent="0.3">
      <c r="A18" s="31" t="s">
        <v>40</v>
      </c>
      <c r="B18" s="2" t="s">
        <v>55</v>
      </c>
      <c r="C18" s="1" t="s">
        <v>14</v>
      </c>
      <c r="D18" s="3" t="s">
        <v>14</v>
      </c>
      <c r="E18" s="68">
        <v>88.31</v>
      </c>
      <c r="F18" s="88">
        <v>1786.73</v>
      </c>
      <c r="G18" s="89">
        <v>30.4</v>
      </c>
      <c r="H18" s="68">
        <v>898.36</v>
      </c>
      <c r="I18" s="74">
        <v>1473.1432</v>
      </c>
      <c r="J18" s="75">
        <v>31</v>
      </c>
      <c r="K18" s="93">
        <f>(I18-F18)/F18</f>
        <v>-0.1755087786067285</v>
      </c>
    </row>
    <row r="19" spans="1:11" x14ac:dyDescent="0.3">
      <c r="A19" s="31" t="s">
        <v>41</v>
      </c>
      <c r="B19" s="2" t="s">
        <v>55</v>
      </c>
      <c r="C19" s="1" t="s">
        <v>14</v>
      </c>
      <c r="D19" s="3" t="s">
        <v>14</v>
      </c>
      <c r="E19" s="68">
        <v>128.1</v>
      </c>
      <c r="F19" s="88">
        <v>1788.86</v>
      </c>
      <c r="G19" s="89">
        <v>30.7</v>
      </c>
      <c r="H19" s="68">
        <v>1203.3399999999999</v>
      </c>
      <c r="I19" s="74">
        <v>1219.5119</v>
      </c>
      <c r="J19" s="75">
        <v>28</v>
      </c>
      <c r="K19" s="93">
        <f>(I19-F19)/F19</f>
        <v>-0.31827426405643816</v>
      </c>
    </row>
    <row r="20" spans="1:11" x14ac:dyDescent="0.3">
      <c r="A20" s="31" t="s">
        <v>42</v>
      </c>
      <c r="B20" s="2" t="s">
        <v>55</v>
      </c>
      <c r="C20" s="1" t="s">
        <v>14</v>
      </c>
      <c r="D20" s="3" t="s">
        <v>14</v>
      </c>
      <c r="E20" s="68">
        <v>172.46</v>
      </c>
      <c r="F20" s="88">
        <v>1803.53</v>
      </c>
      <c r="G20" s="89">
        <v>31.9</v>
      </c>
      <c r="H20" s="68">
        <v>1827.16</v>
      </c>
      <c r="I20" s="74">
        <v>1144.999</v>
      </c>
      <c r="J20" s="75" t="s">
        <v>67</v>
      </c>
      <c r="K20" s="93">
        <f>(I20-F20)/F20</f>
        <v>-0.36513448625750611</v>
      </c>
    </row>
    <row r="21" spans="1:11" x14ac:dyDescent="0.3">
      <c r="A21" s="31" t="s">
        <v>43</v>
      </c>
      <c r="B21" s="2" t="s">
        <v>55</v>
      </c>
      <c r="C21" s="1" t="s">
        <v>14</v>
      </c>
      <c r="D21" s="3" t="s">
        <v>14</v>
      </c>
      <c r="E21" s="68">
        <v>181.26</v>
      </c>
      <c r="F21" s="88">
        <v>1813.92</v>
      </c>
      <c r="G21" s="89">
        <v>31.6</v>
      </c>
      <c r="H21" s="68">
        <v>1600.42</v>
      </c>
      <c r="I21" s="74">
        <v>1551.182</v>
      </c>
      <c r="J21" s="75" t="s">
        <v>71</v>
      </c>
      <c r="K21" s="93">
        <f>(I21-F21)/F21</f>
        <v>-0.1448454176589927</v>
      </c>
    </row>
    <row r="22" spans="1:11" ht="15" thickBot="1" x14ac:dyDescent="0.35">
      <c r="A22" s="42" t="s">
        <v>20</v>
      </c>
      <c r="B22" s="110" t="s">
        <v>55</v>
      </c>
      <c r="C22" s="111" t="s">
        <v>14</v>
      </c>
      <c r="D22" s="112" t="s">
        <v>14</v>
      </c>
      <c r="E22" s="71">
        <v>220.34</v>
      </c>
      <c r="F22" s="90">
        <v>1859.02</v>
      </c>
      <c r="G22" s="91">
        <v>33.1</v>
      </c>
      <c r="H22" s="71">
        <v>1712.6</v>
      </c>
      <c r="I22" s="76">
        <v>1522.0589</v>
      </c>
      <c r="J22" s="77">
        <v>30</v>
      </c>
      <c r="K22" s="93">
        <f>(I22-F22)/F22</f>
        <v>-0.1812573829221848</v>
      </c>
    </row>
    <row r="23" spans="1:11" x14ac:dyDescent="0.3">
      <c r="K23"/>
    </row>
    <row r="24" spans="1:11" ht="14.4" customHeight="1" x14ac:dyDescent="0.3">
      <c r="B24" s="101"/>
      <c r="C24" s="101"/>
      <c r="D24" s="101"/>
      <c r="F24" s="93"/>
      <c r="G24" s="93"/>
      <c r="H24" s="93"/>
      <c r="I24" s="93"/>
      <c r="K24"/>
    </row>
    <row r="25" spans="1:11" x14ac:dyDescent="0.3">
      <c r="B25" s="101"/>
      <c r="C25" s="101"/>
      <c r="D25" s="101"/>
      <c r="F25" s="93"/>
      <c r="G25" s="93"/>
      <c r="H25" s="93"/>
      <c r="I25" s="93"/>
      <c r="K25" s="94">
        <f>AVERAGE(K3:K22)</f>
        <v>-0.23369569736490042</v>
      </c>
    </row>
    <row r="26" spans="1:11" x14ac:dyDescent="0.3">
      <c r="B26" s="100"/>
      <c r="C26" s="100"/>
      <c r="D26" s="100"/>
      <c r="F26" s="93"/>
      <c r="G26" s="93"/>
      <c r="H26" s="93"/>
      <c r="I26" s="93"/>
    </row>
    <row r="27" spans="1:11" x14ac:dyDescent="0.3">
      <c r="B27" s="101"/>
      <c r="C27" s="101"/>
      <c r="D27" s="101"/>
      <c r="F27" s="93"/>
      <c r="G27" s="93"/>
      <c r="H27" s="93"/>
      <c r="I27" s="93"/>
    </row>
    <row r="28" spans="1:11" x14ac:dyDescent="0.3">
      <c r="B28" s="101"/>
      <c r="C28" s="101"/>
      <c r="D28" s="101"/>
      <c r="F28" s="93"/>
      <c r="G28" s="93"/>
      <c r="H28" s="93"/>
      <c r="I28" s="93"/>
    </row>
    <row r="29" spans="1:11" x14ac:dyDescent="0.3">
      <c r="B29" s="101"/>
      <c r="C29" s="101"/>
      <c r="D29" s="101"/>
      <c r="F29" s="93"/>
      <c r="G29" s="93"/>
      <c r="H29" s="93"/>
      <c r="I29" s="93"/>
    </row>
    <row r="30" spans="1:11" x14ac:dyDescent="0.3">
      <c r="B30" s="101"/>
      <c r="C30" s="101"/>
      <c r="D30" s="101"/>
      <c r="F30" s="93"/>
      <c r="G30" s="93"/>
      <c r="H30" s="93"/>
      <c r="I30" s="93"/>
    </row>
    <row r="31" spans="1:11" x14ac:dyDescent="0.3">
      <c r="B31" s="101"/>
      <c r="C31" s="101"/>
      <c r="D31" s="101"/>
      <c r="F31" s="93"/>
      <c r="G31" s="93"/>
      <c r="H31" s="93"/>
      <c r="I31" s="93"/>
    </row>
    <row r="32" spans="1:11" x14ac:dyDescent="0.3">
      <c r="B32" s="101"/>
      <c r="C32" s="101"/>
      <c r="D32" s="101"/>
      <c r="F32" s="93"/>
      <c r="G32" s="93"/>
      <c r="H32" s="93"/>
      <c r="I32" s="93"/>
    </row>
    <row r="33" spans="2:9" x14ac:dyDescent="0.3">
      <c r="B33" s="101"/>
      <c r="C33" s="101"/>
      <c r="D33" s="101"/>
      <c r="F33" s="93"/>
      <c r="G33" s="93"/>
      <c r="H33" s="93"/>
      <c r="I33" s="93"/>
    </row>
    <row r="34" spans="2:9" x14ac:dyDescent="0.3">
      <c r="B34" s="100"/>
      <c r="C34" s="100"/>
      <c r="D34" s="100"/>
      <c r="F34" s="93"/>
      <c r="G34" s="93"/>
      <c r="H34" s="93"/>
      <c r="I34" s="93"/>
    </row>
    <row r="35" spans="2:9" x14ac:dyDescent="0.3">
      <c r="B35" s="100"/>
      <c r="C35" s="100"/>
      <c r="D35" s="100"/>
      <c r="F35" s="93"/>
      <c r="G35" s="93"/>
      <c r="H35" s="93"/>
      <c r="I35" s="93"/>
    </row>
    <row r="36" spans="2:9" ht="14.4" customHeight="1" x14ac:dyDescent="0.3">
      <c r="B36" s="100"/>
      <c r="C36" s="100"/>
      <c r="D36" s="100"/>
      <c r="F36" s="93"/>
      <c r="G36" s="93"/>
      <c r="H36" s="93"/>
      <c r="I36" s="93"/>
    </row>
    <row r="37" spans="2:9" x14ac:dyDescent="0.3">
      <c r="F37" s="92"/>
      <c r="I37" s="93"/>
    </row>
    <row r="38" spans="2:9" x14ac:dyDescent="0.3">
      <c r="F38" s="92"/>
      <c r="I38" s="93"/>
    </row>
    <row r="39" spans="2:9" x14ac:dyDescent="0.3">
      <c r="F39" s="93"/>
      <c r="G39" s="93"/>
      <c r="H39" s="93"/>
      <c r="I39" s="93"/>
    </row>
    <row r="40" spans="2:9" x14ac:dyDescent="0.3">
      <c r="I40" s="93"/>
    </row>
    <row r="41" spans="2:9" x14ac:dyDescent="0.3">
      <c r="I41" s="93"/>
    </row>
    <row r="42" spans="2:9" x14ac:dyDescent="0.3">
      <c r="I42" s="93"/>
    </row>
    <row r="43" spans="2:9" x14ac:dyDescent="0.3">
      <c r="I43" s="93"/>
    </row>
    <row r="44" spans="2:9" x14ac:dyDescent="0.3">
      <c r="I44" s="93"/>
    </row>
    <row r="46" spans="2:9" x14ac:dyDescent="0.3">
      <c r="I46" s="94"/>
    </row>
  </sheetData>
  <mergeCells count="4">
    <mergeCell ref="B1:D1"/>
    <mergeCell ref="E1:G1"/>
    <mergeCell ref="H1:J1"/>
    <mergeCell ref="A1:A2"/>
  </mergeCells>
  <conditionalFormatting sqref="E3:G22">
    <cfRule type="expression" dxfId="0" priority="3">
      <formula>E3&lt;B3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36B4-A758-4886-81CD-D165CC4016D4}">
  <dimension ref="A1:F15"/>
  <sheetViews>
    <sheetView tabSelected="1" zoomScale="70" zoomScaleNormal="70" workbookViewId="0">
      <selection activeCell="L7" sqref="L7"/>
    </sheetView>
  </sheetViews>
  <sheetFormatPr defaultRowHeight="14.4" x14ac:dyDescent="0.3"/>
  <cols>
    <col min="1" max="1" width="26.33203125" style="7" bestFit="1" customWidth="1"/>
    <col min="2" max="2" width="31.5546875" style="7" bestFit="1" customWidth="1"/>
    <col min="3" max="3" width="11.77734375" style="7" bestFit="1" customWidth="1"/>
    <col min="4" max="4" width="5.5546875" style="7" bestFit="1" customWidth="1"/>
    <col min="5" max="5" width="19.77734375" style="7" bestFit="1" customWidth="1"/>
    <col min="6" max="6" width="6.44140625" style="7" customWidth="1"/>
    <col min="7" max="16384" width="8.88671875" style="7"/>
  </cols>
  <sheetData>
    <row r="1" spans="1:6" ht="65.400000000000006" customHeight="1" x14ac:dyDescent="0.3">
      <c r="A1" s="98" t="s">
        <v>21</v>
      </c>
      <c r="B1" s="104" t="s">
        <v>22</v>
      </c>
      <c r="C1" s="96"/>
      <c r="D1" s="96"/>
      <c r="E1" s="96"/>
      <c r="F1" s="97"/>
    </row>
    <row r="2" spans="1:6" s="22" customFormat="1" ht="34.799999999999997" customHeight="1" thickBot="1" x14ac:dyDescent="0.35">
      <c r="A2" s="99"/>
      <c r="B2" s="109" t="s">
        <v>12</v>
      </c>
      <c r="C2" s="17" t="s">
        <v>16</v>
      </c>
      <c r="D2" s="17" t="s">
        <v>1</v>
      </c>
      <c r="E2" s="18" t="s">
        <v>23</v>
      </c>
      <c r="F2" s="19" t="s">
        <v>1</v>
      </c>
    </row>
    <row r="3" spans="1:6" ht="14.4" customHeight="1" x14ac:dyDescent="0.3">
      <c r="A3" s="23" t="s">
        <v>2</v>
      </c>
      <c r="B3" s="107">
        <v>0</v>
      </c>
      <c r="C3" s="25">
        <v>36.74</v>
      </c>
      <c r="D3" s="26">
        <v>0.46600000000000003</v>
      </c>
      <c r="E3" s="108" t="s">
        <v>53</v>
      </c>
      <c r="F3" s="28">
        <v>9.8000000000000004E-2</v>
      </c>
    </row>
    <row r="4" spans="1:6" x14ac:dyDescent="0.3">
      <c r="A4" s="31" t="s">
        <v>3</v>
      </c>
      <c r="B4" s="105" t="s">
        <v>52</v>
      </c>
      <c r="C4" s="8"/>
      <c r="D4" s="15"/>
      <c r="E4" s="9"/>
      <c r="F4" s="102"/>
    </row>
    <row r="5" spans="1:6" x14ac:dyDescent="0.3">
      <c r="A5" s="31" t="s">
        <v>4</v>
      </c>
      <c r="B5" s="105" t="s">
        <v>52</v>
      </c>
      <c r="C5" s="8"/>
      <c r="D5" s="15"/>
      <c r="E5" s="9"/>
      <c r="F5" s="102"/>
    </row>
    <row r="6" spans="1:6" x14ac:dyDescent="0.3">
      <c r="A6" s="31" t="s">
        <v>5</v>
      </c>
      <c r="B6" s="105" t="s">
        <v>52</v>
      </c>
      <c r="C6" s="8"/>
      <c r="D6" s="15"/>
      <c r="E6" s="9"/>
      <c r="F6" s="102"/>
    </row>
    <row r="7" spans="1:6" x14ac:dyDescent="0.3">
      <c r="A7" s="31" t="s">
        <v>6</v>
      </c>
      <c r="B7" s="105" t="s">
        <v>52</v>
      </c>
      <c r="C7" s="8"/>
      <c r="D7" s="15"/>
      <c r="E7" s="9"/>
      <c r="F7" s="102"/>
    </row>
    <row r="8" spans="1:6" x14ac:dyDescent="0.3">
      <c r="A8" s="31" t="s">
        <v>7</v>
      </c>
      <c r="B8" s="105" t="s">
        <v>52</v>
      </c>
      <c r="C8" s="8"/>
      <c r="D8" s="15"/>
      <c r="E8" s="9"/>
      <c r="F8" s="102"/>
    </row>
    <row r="9" spans="1:6" x14ac:dyDescent="0.3">
      <c r="A9" s="31" t="s">
        <v>8</v>
      </c>
      <c r="B9" s="105" t="s">
        <v>52</v>
      </c>
      <c r="C9" s="8"/>
      <c r="D9" s="15"/>
      <c r="E9" s="9"/>
      <c r="F9" s="102"/>
    </row>
    <row r="10" spans="1:6" x14ac:dyDescent="0.3">
      <c r="A10" s="31" t="s">
        <v>9</v>
      </c>
      <c r="B10" s="105" t="s">
        <v>52</v>
      </c>
      <c r="C10" s="8"/>
      <c r="D10" s="15"/>
      <c r="E10" s="9"/>
      <c r="F10" s="102"/>
    </row>
    <row r="11" spans="1:6" x14ac:dyDescent="0.3">
      <c r="A11" s="31" t="s">
        <v>10</v>
      </c>
      <c r="B11" s="105" t="s">
        <v>52</v>
      </c>
      <c r="C11" s="8"/>
      <c r="D11" s="15"/>
      <c r="E11" s="9"/>
      <c r="F11" s="102"/>
    </row>
    <row r="12" spans="1:6" x14ac:dyDescent="0.3">
      <c r="A12" s="31" t="s">
        <v>11</v>
      </c>
      <c r="B12" s="105" t="s">
        <v>52</v>
      </c>
      <c r="C12" s="8"/>
      <c r="D12" s="15"/>
      <c r="E12" s="9"/>
      <c r="F12" s="102"/>
    </row>
    <row r="13" spans="1:6" x14ac:dyDescent="0.3">
      <c r="A13" s="31" t="s">
        <v>17</v>
      </c>
      <c r="B13" s="105" t="s">
        <v>52</v>
      </c>
      <c r="C13" s="8"/>
      <c r="D13" s="15"/>
      <c r="E13" s="9"/>
      <c r="F13" s="102"/>
    </row>
    <row r="14" spans="1:6" ht="39" customHeight="1" x14ac:dyDescent="0.3">
      <c r="A14" s="31" t="s">
        <v>18</v>
      </c>
      <c r="B14" s="105" t="s">
        <v>52</v>
      </c>
      <c r="C14" s="8"/>
      <c r="D14" s="15"/>
      <c r="E14" s="9"/>
      <c r="F14" s="102"/>
    </row>
    <row r="15" spans="1:6" ht="36.6" customHeight="1" thickBot="1" x14ac:dyDescent="0.35">
      <c r="A15" s="42" t="s">
        <v>20</v>
      </c>
      <c r="B15" s="106" t="s">
        <v>52</v>
      </c>
      <c r="C15" s="44"/>
      <c r="D15" s="45"/>
      <c r="E15" s="46"/>
      <c r="F15" s="103"/>
    </row>
  </sheetData>
  <mergeCells count="2">
    <mergeCell ref="A1:A2"/>
    <mergeCell ref="B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cebe89-2912-4d1c-92d9-96f9ac73b8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79BCFBEB6B434E91C1E029D384D879" ma:contentTypeVersion="17" ma:contentTypeDescription="Creare un nuovo documento." ma:contentTypeScope="" ma:versionID="b3a7e99daa7f923e5e9153e94d55798a">
  <xsd:schema xmlns:xsd="http://www.w3.org/2001/XMLSchema" xmlns:xs="http://www.w3.org/2001/XMLSchema" xmlns:p="http://schemas.microsoft.com/office/2006/metadata/properties" xmlns:ns3="44cebe89-2912-4d1c-92d9-96f9ac73b8a7" xmlns:ns4="d7d9309a-a241-4096-a0cf-d29f59183c94" targetNamespace="http://schemas.microsoft.com/office/2006/metadata/properties" ma:root="true" ma:fieldsID="1ee70d0413655a3f8a6f28101682efed" ns3:_="" ns4:_="">
    <xsd:import namespace="44cebe89-2912-4d1c-92d9-96f9ac73b8a7"/>
    <xsd:import namespace="d7d9309a-a241-4096-a0cf-d29f59183c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cebe89-2912-4d1c-92d9-96f9ac73b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d9309a-a241-4096-a0cf-d29f59183c9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2E61F4-EEB6-4C00-9063-505252E421AC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d7d9309a-a241-4096-a0cf-d29f59183c94"/>
    <ds:schemaRef ds:uri="44cebe89-2912-4d1c-92d9-96f9ac73b8a7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A6BD619-F497-44C7-AE22-BA352E9729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DDF42E-A643-4D5F-B5D1-4D3866395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cebe89-2912-4d1c-92d9-96f9ac73b8a7"/>
    <ds:schemaRef ds:uri="d7d9309a-a241-4096-a0cf-d29f59183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PDPTW</vt:lpstr>
      <vt:lpstr>PDPTW+Extra constraints</vt:lpstr>
      <vt:lpstr>DARP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MAZZEI</dc:creator>
  <cp:lastModifiedBy>ANDREA MAZZEI</cp:lastModifiedBy>
  <dcterms:created xsi:type="dcterms:W3CDTF">2024-09-03T09:17:17Z</dcterms:created>
  <dcterms:modified xsi:type="dcterms:W3CDTF">2024-10-11T18:16:29Z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0x0101005F79BCFBEB6B434E91C1E029D384D879</vt:lpwstr>
  </property>
</Properties>
</file>