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pp" sheetId="2" r:id="rId5"/>
    <sheet state="visible" name="Peces" sheetId="3" r:id="rId6"/>
    <sheet state="visible" name="sitios" sheetId="4" r:id="rId7"/>
    <sheet state="visible" name="Hoja1" sheetId="5" r:id="rId8"/>
    <sheet state="visible" name="Hoja3" sheetId="6" r:id="rId9"/>
  </sheets>
  <definedNames>
    <definedName hidden="1" localSheetId="1" name="_xlnm._FilterDatabase">spp!$A$1:$L$257</definedName>
    <definedName hidden="1" localSheetId="2" name="_xlnm._FilterDatabase">Peces!$A$2:$AQ$2</definedName>
  </definedNames>
  <calcPr/>
  <pivotCaches>
    <pivotCache cacheId="0" r:id="rId10"/>
  </pivotCaches>
  <extLst>
    <ext uri="GoogleSheetsCustomDataVersion1">
      <go:sheetsCustomData xmlns:go="http://customooxmlschemas.google.com/" r:id="rId11" roundtripDataSignature="AMtx7mjqBymsYbPtMfgFLQut76DnzSZM+A=="/>
    </ext>
  </extLst>
</workbook>
</file>

<file path=xl/sharedStrings.xml><?xml version="1.0" encoding="utf-8"?>
<sst xmlns="http://schemas.openxmlformats.org/spreadsheetml/2006/main" count="1940" uniqueCount="1178">
  <si>
    <t>Proyecto</t>
  </si>
  <si>
    <t>Programa de monitoreo en los ecosistemas arrecifales y comunidades coralinas de las áreas de conservación Tempisque (ACT), Osa (ACOSA) y Marina Isla del Coco (ACMIC).</t>
  </si>
  <si>
    <t># FUNDEVI</t>
  </si>
  <si>
    <t>2739-01</t>
  </si>
  <si>
    <t># V.I. -UCR</t>
  </si>
  <si>
    <t>808-B3-503</t>
  </si>
  <si>
    <t>Financiamiento</t>
  </si>
  <si>
    <t>Conservation Internacional</t>
  </si>
  <si>
    <t>Coordinador:</t>
  </si>
  <si>
    <t>Juan José Alvarado Barrientos</t>
  </si>
  <si>
    <t>Metodología:</t>
  </si>
  <si>
    <t>Codigo</t>
  </si>
  <si>
    <t>Nombre cientifico</t>
  </si>
  <si>
    <t>número para ordenarlos filogeneticamente</t>
  </si>
  <si>
    <t>a</t>
  </si>
  <si>
    <t>b</t>
  </si>
  <si>
    <t>Nombre comun español</t>
  </si>
  <si>
    <t>nombre comun ingles</t>
  </si>
  <si>
    <t>Autor</t>
  </si>
  <si>
    <t>UICN Red list</t>
  </si>
  <si>
    <t>CITES</t>
  </si>
  <si>
    <t>Grupo funcional</t>
  </si>
  <si>
    <t>Nivel trófico</t>
  </si>
  <si>
    <t>Ahí</t>
  </si>
  <si>
    <t>Ablennes hians</t>
  </si>
  <si>
    <t>Agujon/Sable</t>
  </si>
  <si>
    <t>Barred Needlefish</t>
  </si>
  <si>
    <t>Aco</t>
  </si>
  <si>
    <t>Abudefduf concolor</t>
  </si>
  <si>
    <t>Damisela parda</t>
  </si>
  <si>
    <t>Pacific night-sergeant</t>
  </si>
  <si>
    <t>Ade</t>
  </si>
  <si>
    <t>Abudefduf declivifrons</t>
  </si>
  <si>
    <t>Damisela Mexicana</t>
  </si>
  <si>
    <t>Mexican night-sergeant</t>
  </si>
  <si>
    <t>Atr</t>
  </si>
  <si>
    <t>Abudefduf troschelii</t>
  </si>
  <si>
    <t>Mulegino</t>
  </si>
  <si>
    <t>Panamic sergeant-major</t>
  </si>
  <si>
    <t>Apl</t>
  </si>
  <si>
    <t>Acanthaster plancii</t>
  </si>
  <si>
    <t>Corona de espinas</t>
  </si>
  <si>
    <t>Crown of thorns starfish</t>
  </si>
  <si>
    <t>Aba</t>
  </si>
  <si>
    <t>Acanthemblemaria balanorum</t>
  </si>
  <si>
    <t>Tubicola espinudo</t>
  </si>
  <si>
    <t>Club-head barnacle-blenny</t>
  </si>
  <si>
    <t>Acr</t>
  </si>
  <si>
    <t>Acanthemblemaria crockeri</t>
  </si>
  <si>
    <t>Tubicola cacheton</t>
  </si>
  <si>
    <t>Brown cheek barnacle-blenny</t>
  </si>
  <si>
    <t>Aha</t>
  </si>
  <si>
    <t>Acanthemblemaria hancocki</t>
  </si>
  <si>
    <t>Tubicola hancocki</t>
  </si>
  <si>
    <t>Panamic barnacle-blenny</t>
  </si>
  <si>
    <t>Ama</t>
  </si>
  <si>
    <t>Acanthemblemaria macrospilus</t>
  </si>
  <si>
    <t>Tubicola mexicano</t>
  </si>
  <si>
    <t>Mexican barnacle-blenny</t>
  </si>
  <si>
    <t>Aso</t>
  </si>
  <si>
    <t>Acanthocybium solandri</t>
  </si>
  <si>
    <t>Wahoo</t>
  </si>
  <si>
    <t>Aac</t>
  </si>
  <si>
    <t>Acanthurus achilles</t>
  </si>
  <si>
    <t>Cirujano de Aquiles</t>
  </si>
  <si>
    <t>Achilles tang</t>
  </si>
  <si>
    <t>Ani</t>
  </si>
  <si>
    <t>Acanthurus nigricans</t>
  </si>
  <si>
    <t>Cirujano coliblanco</t>
  </si>
  <si>
    <t>Whitecheek surgeonfish</t>
  </si>
  <si>
    <t>Atri</t>
  </si>
  <si>
    <t>Acanthurus triostegus</t>
  </si>
  <si>
    <t>Cirujano reo</t>
  </si>
  <si>
    <t>Convict surgeonfish</t>
  </si>
  <si>
    <t>Axa</t>
  </si>
  <si>
    <t>Acanthurus xanthopterus</t>
  </si>
  <si>
    <t>Cirujano aleta amarilla</t>
  </si>
  <si>
    <t>Yellowfin surgeonfish</t>
  </si>
  <si>
    <t>Ana</t>
  </si>
  <si>
    <t>Aetobatus narinari</t>
  </si>
  <si>
    <t>Raya aguila/gavilan</t>
  </si>
  <si>
    <t>Spotted eagle ray</t>
  </si>
  <si>
    <t>Aim</t>
  </si>
  <si>
    <t>Alphestes immaculatus</t>
  </si>
  <si>
    <t>Guaseta del Pacifico</t>
  </si>
  <si>
    <t>Pacific mutton-hamlet</t>
  </si>
  <si>
    <t>Alo</t>
  </si>
  <si>
    <t>Alpheus lottini</t>
  </si>
  <si>
    <t>Amo</t>
  </si>
  <si>
    <t>Aluterus monocerus</t>
  </si>
  <si>
    <t>Lija barbuda</t>
  </si>
  <si>
    <t>Unicorn leatherjacket filefish</t>
  </si>
  <si>
    <t>Asc</t>
  </si>
  <si>
    <t>Aluterus scriptus</t>
  </si>
  <si>
    <t>Lija trompa</t>
  </si>
  <si>
    <t>Scrawled filefish</t>
  </si>
  <si>
    <t>Ael</t>
  </si>
  <si>
    <t>Aniculus elegans</t>
  </si>
  <si>
    <t>Aca</t>
  </si>
  <si>
    <t>Anisotremus caesius</t>
  </si>
  <si>
    <t>Burro mojarron</t>
  </si>
  <si>
    <t>Silver-gray grunt</t>
  </si>
  <si>
    <t>Ada</t>
  </si>
  <si>
    <t>Anisotremus davidsonii</t>
  </si>
  <si>
    <t>Sargo</t>
  </si>
  <si>
    <t>Ain</t>
  </si>
  <si>
    <t>Anisotremus interruptus</t>
  </si>
  <si>
    <t>Burro bacoco</t>
  </si>
  <si>
    <t>Burrito grunt</t>
  </si>
  <si>
    <t>Ata</t>
  </si>
  <si>
    <t>Anisotremus taeniatus</t>
  </si>
  <si>
    <t>Burro bandera</t>
  </si>
  <si>
    <t>Panamic porkfish</t>
  </si>
  <si>
    <t>Aat</t>
  </si>
  <si>
    <t>Apogon atradorsatus</t>
  </si>
  <si>
    <t>Cardernal puntas negras</t>
  </si>
  <si>
    <t>Blacktip cardinalfish</t>
  </si>
  <si>
    <t>Aatr</t>
  </si>
  <si>
    <t>Apogon atricaudus</t>
  </si>
  <si>
    <t xml:space="preserve">Cardernal  </t>
  </si>
  <si>
    <t>Plain cardinalfish</t>
  </si>
  <si>
    <t>Ado</t>
  </si>
  <si>
    <t>Apogon dovii</t>
  </si>
  <si>
    <t>Cardenal colimanchado</t>
  </si>
  <si>
    <t>Tailspot cardinalfish</t>
  </si>
  <si>
    <t>Agu</t>
  </si>
  <si>
    <t>Apogon guadalupensis</t>
  </si>
  <si>
    <t>Cardenal mexicano</t>
  </si>
  <si>
    <t>Guadalupe cardinalfish</t>
  </si>
  <si>
    <t>Apa</t>
  </si>
  <si>
    <t>Apogon pacificus</t>
  </si>
  <si>
    <t>Cardenal rosado</t>
  </si>
  <si>
    <t>Pink cardinalfish</t>
  </si>
  <si>
    <t>Are</t>
  </si>
  <si>
    <t>Apogon retrosella</t>
  </si>
  <si>
    <t>Cardenal de Cortes</t>
  </si>
  <si>
    <t>Bar-spot cardinalfish</t>
  </si>
  <si>
    <t>Ainc</t>
  </si>
  <si>
    <t>Arbacia incisa</t>
  </si>
  <si>
    <t>Ahis</t>
  </si>
  <si>
    <t>Arothron hispidus</t>
  </si>
  <si>
    <t>Botete verde</t>
  </si>
  <si>
    <t>White-spotted puffer</t>
  </si>
  <si>
    <t>Ame</t>
  </si>
  <si>
    <t>Arothron meleagris</t>
  </si>
  <si>
    <t>Botete negro</t>
  </si>
  <si>
    <t>Guineafowl puffer</t>
  </si>
  <si>
    <t>Apu</t>
  </si>
  <si>
    <t>Astropyga pulvinata</t>
  </si>
  <si>
    <t>Ach</t>
  </si>
  <si>
    <t>Aulostomus chinensis</t>
  </si>
  <si>
    <t>Trompeta china</t>
  </si>
  <si>
    <t>Chinese trumpetfish</t>
  </si>
  <si>
    <t>Ahir</t>
  </si>
  <si>
    <t>Azurina hirundo</t>
  </si>
  <si>
    <t>Damsiela golondrina</t>
  </si>
  <si>
    <t>Swallow damselfish</t>
  </si>
  <si>
    <t>Bpo</t>
  </si>
  <si>
    <t>Balistes polylepis</t>
  </si>
  <si>
    <t>Cochito</t>
  </si>
  <si>
    <t>Fine-scale triggerfish</t>
  </si>
  <si>
    <t>Bdi</t>
  </si>
  <si>
    <t>Bodianus diplotaenia</t>
  </si>
  <si>
    <t>Vieja mexicana</t>
  </si>
  <si>
    <t>Mexican hogfish</t>
  </si>
  <si>
    <t>Bma</t>
  </si>
  <si>
    <t>Bothus mancus</t>
  </si>
  <si>
    <t>Lenguado tropícal</t>
  </si>
  <si>
    <t>Tropical flounder</t>
  </si>
  <si>
    <t>Cbr</t>
  </si>
  <si>
    <t>Calamus brachysomus</t>
  </si>
  <si>
    <t>Sargo del Pacifico</t>
  </si>
  <si>
    <t>Pacific porgy</t>
  </si>
  <si>
    <t>Cex</t>
  </si>
  <si>
    <t xml:space="preserve">Calcinus explorator </t>
  </si>
  <si>
    <t>Cca</t>
  </si>
  <si>
    <t>Calotomus carolinus</t>
  </si>
  <si>
    <t>Perico pococho</t>
  </si>
  <si>
    <t>Halftooth parrothfish</t>
  </si>
  <si>
    <t>Cdu</t>
  </si>
  <si>
    <t>Cantherhines dumerilii</t>
  </si>
  <si>
    <t>Lija coliamarilla</t>
  </si>
  <si>
    <t>Barred filefish</t>
  </si>
  <si>
    <t>Cpu</t>
  </si>
  <si>
    <t>Canthigaster punctatissima</t>
  </si>
  <si>
    <t>Botete enano</t>
  </si>
  <si>
    <t>Spotted sharpnose-puffer</t>
  </si>
  <si>
    <t>Ccab</t>
  </si>
  <si>
    <t>Caranx caballus</t>
  </si>
  <si>
    <t>Cocinero</t>
  </si>
  <si>
    <t>Green jack</t>
  </si>
  <si>
    <t>Ccan</t>
  </si>
  <si>
    <t>Caranx caninus</t>
  </si>
  <si>
    <t>Jurel toro</t>
  </si>
  <si>
    <t>Pacific crevally-jack</t>
  </si>
  <si>
    <t>Clu</t>
  </si>
  <si>
    <t>Caranx lugubris</t>
  </si>
  <si>
    <t>Jurel negro</t>
  </si>
  <si>
    <t>Black jack</t>
  </si>
  <si>
    <t>Cme</t>
  </si>
  <si>
    <t>Caranx melampygus</t>
  </si>
  <si>
    <t>Jurel azul</t>
  </si>
  <si>
    <t>Bluefin crevalle-jack</t>
  </si>
  <si>
    <t>Cse</t>
  </si>
  <si>
    <t>Caranx sexfasciatus</t>
  </si>
  <si>
    <t>Jurel ojon</t>
  </si>
  <si>
    <t>Bigeye crevalle-jack</t>
  </si>
  <si>
    <t>Cal</t>
  </si>
  <si>
    <t>Carcharhinus albimarginatus</t>
  </si>
  <si>
    <t>Tiburon puntas blancas</t>
  </si>
  <si>
    <t>Silvertip jack</t>
  </si>
  <si>
    <t>Cfa</t>
  </si>
  <si>
    <t>Carcharhinus falciformis</t>
  </si>
  <si>
    <t>Tiburon piloto</t>
  </si>
  <si>
    <t>Silky shark</t>
  </si>
  <si>
    <t>Cga</t>
  </si>
  <si>
    <t>Carcharhinus galapagensis</t>
  </si>
  <si>
    <t>Tiburon Galapagos</t>
  </si>
  <si>
    <t>Galapagos shark</t>
  </si>
  <si>
    <t>Cle</t>
  </si>
  <si>
    <t>Carcharhinus leucas</t>
  </si>
  <si>
    <t>Tiburon Toro</t>
  </si>
  <si>
    <t>Bullshark</t>
  </si>
  <si>
    <t>Cli</t>
  </si>
  <si>
    <t>Carcharhinus limbatus</t>
  </si>
  <si>
    <t>Tiburon Puntas Negras</t>
  </si>
  <si>
    <t>Blacktip shark</t>
  </si>
  <si>
    <t>Clo</t>
  </si>
  <si>
    <t>Carcharhinus longimanus</t>
  </si>
  <si>
    <t>Tiburon Puntas Blancas Oceanico</t>
  </si>
  <si>
    <t>Oceanic whitetip shark</t>
  </si>
  <si>
    <t>Ccar</t>
  </si>
  <si>
    <t>Carcharodon carcharias</t>
  </si>
  <si>
    <t>Tiburon Blanco</t>
  </si>
  <si>
    <t>Great white shark</t>
  </si>
  <si>
    <t>Cpr</t>
  </si>
  <si>
    <t>Caulolatilus princeps</t>
  </si>
  <si>
    <t>Blanco</t>
  </si>
  <si>
    <t>Oceanic whitefish</t>
  </si>
  <si>
    <t>Cco</t>
  </si>
  <si>
    <t>Centrostephaunus coronatus</t>
  </si>
  <si>
    <t>Erizo Bandeado</t>
  </si>
  <si>
    <t>Cpa</t>
  </si>
  <si>
    <t>Cephalopholis panamensis</t>
  </si>
  <si>
    <t>Cabrilla panamica/enjambre</t>
  </si>
  <si>
    <t>Panama graysby</t>
  </si>
  <si>
    <t>Cale</t>
  </si>
  <si>
    <t>Chaenopsis alepidota</t>
  </si>
  <si>
    <t>Tubicola lucio</t>
  </si>
  <si>
    <t>Orange throat pike-blenny</t>
  </si>
  <si>
    <t>Czo</t>
  </si>
  <si>
    <t>Chaetodipterus zonatus</t>
  </si>
  <si>
    <t>Chambo</t>
  </si>
  <si>
    <t>Pacific spadefish</t>
  </si>
  <si>
    <t>Chu</t>
  </si>
  <si>
    <t>Chaetodon humeralis</t>
  </si>
  <si>
    <t>Mariposa tres bandas</t>
  </si>
  <si>
    <t>Threebanded butterflyfish</t>
  </si>
  <si>
    <t>Cch</t>
  </si>
  <si>
    <t>Chanos chanos</t>
  </si>
  <si>
    <t>Sabalote</t>
  </si>
  <si>
    <t>Milkfish</t>
  </si>
  <si>
    <t>Cre</t>
  </si>
  <si>
    <t>Chilomycterus reticulatus</t>
  </si>
  <si>
    <t>Pez Erizo Manchado</t>
  </si>
  <si>
    <t>Spotfin burrfish</t>
  </si>
  <si>
    <t>Cat</t>
  </si>
  <si>
    <t>Chromis atrilobata</t>
  </si>
  <si>
    <t>Chromis cola de tijera</t>
  </si>
  <si>
    <t>Scissortail chromis</t>
  </si>
  <si>
    <t>Clim</t>
  </si>
  <si>
    <t>Chromis limbaughi</t>
  </si>
  <si>
    <t>Limbaughi</t>
  </si>
  <si>
    <t>Blue and yellos chromis</t>
  </si>
  <si>
    <t>Chr</t>
  </si>
  <si>
    <t>Chromodoris sp</t>
  </si>
  <si>
    <t>Cox</t>
  </si>
  <si>
    <t>Cirrhitichthys oxycephalus</t>
  </si>
  <si>
    <t>Halconcito de coral</t>
  </si>
  <si>
    <t>Coral hawkfish</t>
  </si>
  <si>
    <t>Cri</t>
  </si>
  <si>
    <t>Cirrhitus rivulatus</t>
  </si>
  <si>
    <t>Mero Chino</t>
  </si>
  <si>
    <t>Giant hawkfish</t>
  </si>
  <si>
    <t>Con</t>
  </si>
  <si>
    <t>Conus sp</t>
  </si>
  <si>
    <t>Caracol cono</t>
  </si>
  <si>
    <t>Chi</t>
  </si>
  <si>
    <t>Coryphaena hippurus</t>
  </si>
  <si>
    <t>Dorado</t>
  </si>
  <si>
    <t>Common dolphinfish</t>
  </si>
  <si>
    <t>Cgr</t>
  </si>
  <si>
    <t>Crocodilichthys gracilis</t>
  </si>
  <si>
    <t>Lagartija tres aletas</t>
  </si>
  <si>
    <t>Lizard triplefin</t>
  </si>
  <si>
    <t>Cuc</t>
  </si>
  <si>
    <t>Cucumaria sp</t>
  </si>
  <si>
    <t>Ddi</t>
  </si>
  <si>
    <t>Dasyatis dipterura</t>
  </si>
  <si>
    <t>Raya latigo/diamante</t>
  </si>
  <si>
    <t>Diamond stingray</t>
  </si>
  <si>
    <t>Dlo</t>
  </si>
  <si>
    <t>Dasyatis longa</t>
  </si>
  <si>
    <t>Raya latigo</t>
  </si>
  <si>
    <t>longtail stingray</t>
  </si>
  <si>
    <t>Dma</t>
  </si>
  <si>
    <t>Decapterus macarellus</t>
  </si>
  <si>
    <t>Macarela</t>
  </si>
  <si>
    <t>Mackerel scad</t>
  </si>
  <si>
    <t>Dde</t>
  </si>
  <si>
    <t>Dermatolepis dermatolepis</t>
  </si>
  <si>
    <t>Mero cuero</t>
  </si>
  <si>
    <t>Leather bass</t>
  </si>
  <si>
    <t>Dme</t>
  </si>
  <si>
    <t>Diadema mexicanum</t>
  </si>
  <si>
    <t>Erizo Negro</t>
  </si>
  <si>
    <t>Black sea urchin</t>
  </si>
  <si>
    <t>Dho</t>
  </si>
  <si>
    <t>Diodon holocanthus</t>
  </si>
  <si>
    <t>Botete espinoso</t>
  </si>
  <si>
    <t>Long spine porcupinefish</t>
  </si>
  <si>
    <t>Dhy</t>
  </si>
  <si>
    <t>Diodon hystrix</t>
  </si>
  <si>
    <t>Botete gigante</t>
  </si>
  <si>
    <t>Spot-fin porcupinefish</t>
  </si>
  <si>
    <t>Dom</t>
  </si>
  <si>
    <t>Diplobatis ommata</t>
  </si>
  <si>
    <t>Raya electrica</t>
  </si>
  <si>
    <t>Electric ray</t>
  </si>
  <si>
    <t>Dex</t>
  </si>
  <si>
    <t>Doryrhamphus excisus</t>
  </si>
  <si>
    <t>Pez pipa</t>
  </si>
  <si>
    <t>Fantail pipefish</t>
  </si>
  <si>
    <t>Ena</t>
  </si>
  <si>
    <t>Echeneis naucrates</t>
  </si>
  <si>
    <t>Remora rayada</t>
  </si>
  <si>
    <t>live sharksucker</t>
  </si>
  <si>
    <t>Ene</t>
  </si>
  <si>
    <t>Echidna nebulosa</t>
  </si>
  <si>
    <t>Morena estrellada</t>
  </si>
  <si>
    <t>Starry moray</t>
  </si>
  <si>
    <t>Eno</t>
  </si>
  <si>
    <t>Echidna nocturna</t>
  </si>
  <si>
    <t>Morena pecosa</t>
  </si>
  <si>
    <t>Palenose moray</t>
  </si>
  <si>
    <t>Eva</t>
  </si>
  <si>
    <t>Echinometra vambrunti</t>
  </si>
  <si>
    <t>Erizo morado</t>
  </si>
  <si>
    <t>Purple Sea urchin</t>
  </si>
  <si>
    <t>Epu</t>
  </si>
  <si>
    <t>Elacatinus punticulatus</t>
  </si>
  <si>
    <t>Cerillito</t>
  </si>
  <si>
    <t>Read-head goby</t>
  </si>
  <si>
    <t>Ebi</t>
  </si>
  <si>
    <t>Elagatis bipinnulata</t>
  </si>
  <si>
    <t>Macarela Salmon</t>
  </si>
  <si>
    <t>Rainbow runner</t>
  </si>
  <si>
    <t>Eaf</t>
  </si>
  <si>
    <t>Elops affinis</t>
  </si>
  <si>
    <t>Machete</t>
  </si>
  <si>
    <t>Pacific machete</t>
  </si>
  <si>
    <t>Eit</t>
  </si>
  <si>
    <t>Epinephelus "itajara"</t>
  </si>
  <si>
    <t>Mero gigante</t>
  </si>
  <si>
    <t>Goliath grouper</t>
  </si>
  <si>
    <t>Ecl</t>
  </si>
  <si>
    <t>Epinephelus clippertonensis</t>
  </si>
  <si>
    <t>Cabrilla piedrera</t>
  </si>
  <si>
    <t>Flag cabrilla</t>
  </si>
  <si>
    <t>Ela</t>
  </si>
  <si>
    <t>Epinephelus labriformis</t>
  </si>
  <si>
    <t>Ego</t>
  </si>
  <si>
    <t>Euapta godeoffroyi</t>
  </si>
  <si>
    <t>Eth</t>
  </si>
  <si>
    <t>Eucidaris thouarsii</t>
  </si>
  <si>
    <t>Eli</t>
  </si>
  <si>
    <t>Euthynnus lineatus</t>
  </si>
  <si>
    <t>Barrilete negro</t>
  </si>
  <si>
    <t>Black skipjack tuna</t>
  </si>
  <si>
    <t>Fco</t>
  </si>
  <si>
    <t>Fistularia commersonii</t>
  </si>
  <si>
    <t xml:space="preserve">Trompeta  </t>
  </si>
  <si>
    <t>Reef cornetfish</t>
  </si>
  <si>
    <t>Ffl</t>
  </si>
  <si>
    <t>Forcipiger flavissimus</t>
  </si>
  <si>
    <t>Mariposa narizona</t>
  </si>
  <si>
    <t>Longnose butterflyfish</t>
  </si>
  <si>
    <t>Gcu</t>
  </si>
  <si>
    <t>Galeocerdo cuvier</t>
  </si>
  <si>
    <t>Tiburon tigre</t>
  </si>
  <si>
    <t>Tiger shark</t>
  </si>
  <si>
    <t>Gni</t>
  </si>
  <si>
    <t>Girella nigricans</t>
  </si>
  <si>
    <t>Chopa verde</t>
  </si>
  <si>
    <t>California opaleye</t>
  </si>
  <si>
    <t>Gsi</t>
  </si>
  <si>
    <t>Girella simplicidens</t>
  </si>
  <si>
    <t>Chopa ojo azul</t>
  </si>
  <si>
    <t>Gulf opaleye</t>
  </si>
  <si>
    <t>Gse</t>
  </si>
  <si>
    <t>Glossodoris sedna</t>
  </si>
  <si>
    <t>Gsp</t>
  </si>
  <si>
    <t>Gnathanodon speciosus</t>
  </si>
  <si>
    <t>Jurel dorado</t>
  </si>
  <si>
    <t>Goldenjack</t>
  </si>
  <si>
    <t>Gze</t>
  </si>
  <si>
    <t>Gymnomuraena zebra</t>
  </si>
  <si>
    <t>Morena zebra</t>
  </si>
  <si>
    <t>Zebra moray</t>
  </si>
  <si>
    <t>Gca</t>
  </si>
  <si>
    <t>Gymnothorax castaneus</t>
  </si>
  <si>
    <t>Morena verde</t>
  </si>
  <si>
    <t>Green moray</t>
  </si>
  <si>
    <t>Gdo</t>
  </si>
  <si>
    <t>Gymnothorax dovii</t>
  </si>
  <si>
    <t>Morena pinta</t>
  </si>
  <si>
    <t>Fine-spotted moray</t>
  </si>
  <si>
    <t>Gfl</t>
  </si>
  <si>
    <t>Gymnothorax flavimarginatus</t>
  </si>
  <si>
    <t>Morena amarilla</t>
  </si>
  <si>
    <t>Yellowmargin moray</t>
  </si>
  <si>
    <t>Gpa</t>
  </si>
  <si>
    <t>Gymnothorax panamensis</t>
  </si>
  <si>
    <t>Morena panamica</t>
  </si>
  <si>
    <t>Panamic moray</t>
  </si>
  <si>
    <t>Gun</t>
  </si>
  <si>
    <t>Gymnothorax undulatus</t>
  </si>
  <si>
    <t>Morena ondulada</t>
  </si>
  <si>
    <t>Undulated moray</t>
  </si>
  <si>
    <t>Gma</t>
  </si>
  <si>
    <t>Gymnura marmorata</t>
  </si>
  <si>
    <t>Raya mariposa</t>
  </si>
  <si>
    <t>Butterfly ray</t>
  </si>
  <si>
    <t>Hfl</t>
  </si>
  <si>
    <t>Haemulon flaviguttatum</t>
  </si>
  <si>
    <t>Roncador amarillo</t>
  </si>
  <si>
    <t>Yellow spotted grunt</t>
  </si>
  <si>
    <t>Hma</t>
  </si>
  <si>
    <t>Haemulon maculicauda</t>
  </si>
  <si>
    <t>Roncador manchado</t>
  </si>
  <si>
    <t>Spot-tail grunt</t>
  </si>
  <si>
    <t>Hsc</t>
  </si>
  <si>
    <t>Haemulon scudderi</t>
  </si>
  <si>
    <t>Roncador bacoco</t>
  </si>
  <si>
    <t>Mojarra grunt</t>
  </si>
  <si>
    <t>Hse</t>
  </si>
  <si>
    <t>Haemulon sexfasciatum</t>
  </si>
  <si>
    <t>Roncador ostionero</t>
  </si>
  <si>
    <t>Greybar grunt</t>
  </si>
  <si>
    <t>Hst</t>
  </si>
  <si>
    <t>Haemulon steindachneri</t>
  </si>
  <si>
    <t>Roncador frijol</t>
  </si>
  <si>
    <t>Chere chere grunt</t>
  </si>
  <si>
    <t>Had</t>
  </si>
  <si>
    <t>Halichoeres adustus</t>
  </si>
  <si>
    <t>Señorita negra</t>
  </si>
  <si>
    <t>Black wrasse</t>
  </si>
  <si>
    <t>Hch</t>
  </si>
  <si>
    <t>Halichoeres chierchiae</t>
  </si>
  <si>
    <t>Vieja herida</t>
  </si>
  <si>
    <t>Wouded wrasse</t>
  </si>
  <si>
    <t>Hdi</t>
  </si>
  <si>
    <t>Halichoeres dispilus</t>
  </si>
  <si>
    <t>Señorita camaleon</t>
  </si>
  <si>
    <t>Chameleon wrasse</t>
  </si>
  <si>
    <t>Hins</t>
  </si>
  <si>
    <t>Halichoeres insularis</t>
  </si>
  <si>
    <t>Se;orita de socorro</t>
  </si>
  <si>
    <t>Socorro wrasse</t>
  </si>
  <si>
    <t>Hme</t>
  </si>
  <si>
    <t>Halichoeres melanotis</t>
  </si>
  <si>
    <t>Señorita dorada</t>
  </si>
  <si>
    <t>Golden wrasse</t>
  </si>
  <si>
    <t>Hni</t>
  </si>
  <si>
    <t>Halichoeres nicholsi</t>
  </si>
  <si>
    <t>Señorita solterona</t>
  </si>
  <si>
    <t>Spinster wrasse</t>
  </si>
  <si>
    <t>Hno</t>
  </si>
  <si>
    <t>Halichoeres notospilus</t>
  </si>
  <si>
    <t>Señorita listada</t>
  </si>
  <si>
    <t>Banded wrasse</t>
  </si>
  <si>
    <t>Hsem</t>
  </si>
  <si>
    <t>Halichoeres semicinctus</t>
  </si>
  <si>
    <t>Señorita piedrera</t>
  </si>
  <si>
    <t>Rock wrasse</t>
  </si>
  <si>
    <t>Hde</t>
  </si>
  <si>
    <t>Harpiliopsis depressa</t>
  </si>
  <si>
    <t>Hsp</t>
  </si>
  <si>
    <t>Harpiliopsis spinigera</t>
  </si>
  <si>
    <t>Haz</t>
  </si>
  <si>
    <t>Hermosilla azurea</t>
  </si>
  <si>
    <t>Chopa zebra/bonita</t>
  </si>
  <si>
    <t>Zebra seachub</t>
  </si>
  <si>
    <t>Hfr</t>
  </si>
  <si>
    <t>Heterodontus francisci</t>
  </si>
  <si>
    <t>Tiburon perro</t>
  </si>
  <si>
    <t>Horn Shark</t>
  </si>
  <si>
    <t>Hmex</t>
  </si>
  <si>
    <t>Heterodontus mexicanus</t>
  </si>
  <si>
    <t>Tiburon perro mexicano</t>
  </si>
  <si>
    <t>Mexican horn shark</t>
  </si>
  <si>
    <t>Hcr</t>
  </si>
  <si>
    <t>Heteropriacanthus cruentatus</t>
  </si>
  <si>
    <t>Catalufa roquera</t>
  </si>
  <si>
    <t>Glasseye</t>
  </si>
  <si>
    <t>Hpr</t>
  </si>
  <si>
    <t>Hexaplex princeps</t>
  </si>
  <si>
    <t>Caracol Chino</t>
  </si>
  <si>
    <t>Hin</t>
  </si>
  <si>
    <t>Hippocampus ingens</t>
  </si>
  <si>
    <t>Caballito de mar</t>
  </si>
  <si>
    <t>Seahorse</t>
  </si>
  <si>
    <t>Hcl</t>
  </si>
  <si>
    <t>Holacanthus clarionensis</t>
  </si>
  <si>
    <t>Angel Clarion</t>
  </si>
  <si>
    <t>Clarion angelfish</t>
  </si>
  <si>
    <t>Hpa</t>
  </si>
  <si>
    <t>Holacanthus passer</t>
  </si>
  <si>
    <t>Angel Rey</t>
  </si>
  <si>
    <t>King angelfish</t>
  </si>
  <si>
    <t>Hol</t>
  </si>
  <si>
    <t>Holothuria sp</t>
  </si>
  <si>
    <t>Pepino arenero</t>
  </si>
  <si>
    <t>Hgu</t>
  </si>
  <si>
    <t>Hoplopagrus guentherii</t>
  </si>
  <si>
    <t>Coconaco</t>
  </si>
  <si>
    <t>Barred snapper</t>
  </si>
  <si>
    <t>Hhy</t>
  </si>
  <si>
    <t>Hyotissa hyotis</t>
  </si>
  <si>
    <t>Mantequilla</t>
  </si>
  <si>
    <t>Hag</t>
  </si>
  <si>
    <t>Hypselodoris agassizii</t>
  </si>
  <si>
    <t>Nudribranquio</t>
  </si>
  <si>
    <t>Hca</t>
  </si>
  <si>
    <t>Hypselodoris californiensis</t>
  </si>
  <si>
    <t>Hgh</t>
  </si>
  <si>
    <t>Hypselodoris ghiselini</t>
  </si>
  <si>
    <t>Hbr</t>
  </si>
  <si>
    <t>Hypsoblennius brevipinnis</t>
  </si>
  <si>
    <t>Borrachito vacilon</t>
  </si>
  <si>
    <t>Barnaclebill blenny</t>
  </si>
  <si>
    <t>Hru</t>
  </si>
  <si>
    <t>Hypsypops rubicundus</t>
  </si>
  <si>
    <t>Garibaldi</t>
  </si>
  <si>
    <t>Ifu</t>
  </si>
  <si>
    <t>Isostichopus fuscus</t>
  </si>
  <si>
    <t>Jni</t>
  </si>
  <si>
    <t>Johnrandallia nigrirostris</t>
  </si>
  <si>
    <t>Mariposa babero</t>
  </si>
  <si>
    <t>Barber Buttefly fish</t>
  </si>
  <si>
    <t>Kan</t>
  </si>
  <si>
    <t>Kyphosus analogus</t>
  </si>
  <si>
    <t>Chopa</t>
  </si>
  <si>
    <t>Striped Sea Chub</t>
  </si>
  <si>
    <t>Kel</t>
  </si>
  <si>
    <t>Kyphosus elegans</t>
  </si>
  <si>
    <t>Chopa del cortez</t>
  </si>
  <si>
    <t>Cortez Sea Chub</t>
  </si>
  <si>
    <t>Klu</t>
  </si>
  <si>
    <t>Kyphosus lutescens</t>
  </si>
  <si>
    <t>Chopa de Socorro</t>
  </si>
  <si>
    <t>Socorro sea chub</t>
  </si>
  <si>
    <t>Lar</t>
  </si>
  <si>
    <t>Lutjanus argentiventris</t>
  </si>
  <si>
    <t>Pargo amarilli</t>
  </si>
  <si>
    <t>Yellow snapper</t>
  </si>
  <si>
    <t>Lgu</t>
  </si>
  <si>
    <t>Lutjanus guttatus</t>
  </si>
  <si>
    <t>Pargo lunarejo</t>
  </si>
  <si>
    <t>Spotted rose snapper</t>
  </si>
  <si>
    <t>Lin</t>
  </si>
  <si>
    <t>Lutjanus inermis</t>
  </si>
  <si>
    <t>Pargo rabirrubia</t>
  </si>
  <si>
    <t>Golden snapper</t>
  </si>
  <si>
    <t>Lno</t>
  </si>
  <si>
    <t>Lutjanus novemfasciatus</t>
  </si>
  <si>
    <t>Pargo cenizo</t>
  </si>
  <si>
    <t>Pacific Dog Snapper</t>
  </si>
  <si>
    <t>Lvi</t>
  </si>
  <si>
    <t>Lutjanus viridis</t>
  </si>
  <si>
    <t>Pargo azul</t>
  </si>
  <si>
    <t>Blue Striped snapper</t>
  </si>
  <si>
    <t>Meb</t>
  </si>
  <si>
    <t>Malacoctenus ebisui</t>
  </si>
  <si>
    <t>Trambollo dorado</t>
  </si>
  <si>
    <t>Golden Blenny</t>
  </si>
  <si>
    <t>Mzo</t>
  </si>
  <si>
    <t>Malacoctenus zonifer</t>
  </si>
  <si>
    <t>Trambollo brilloso</t>
  </si>
  <si>
    <t>Glossy blenny</t>
  </si>
  <si>
    <t>Mbi</t>
  </si>
  <si>
    <t>Manta birostris</t>
  </si>
  <si>
    <t>Manta gigante</t>
  </si>
  <si>
    <t>Giant manta</t>
  </si>
  <si>
    <t>Mni</t>
  </si>
  <si>
    <t>Melichthys niger</t>
  </si>
  <si>
    <t>Cochito negro</t>
  </si>
  <si>
    <t>Black triggerfish</t>
  </si>
  <si>
    <t>Micr</t>
  </si>
  <si>
    <t>Micropogonias sp</t>
  </si>
  <si>
    <t>Mba</t>
  </si>
  <si>
    <t>Microspathodon bairdii</t>
  </si>
  <si>
    <t>Damisela café/vistosa</t>
  </si>
  <si>
    <t>Bumphead damselfish</t>
  </si>
  <si>
    <t>Mdo</t>
  </si>
  <si>
    <t>Microspathodon dorsalis</t>
  </si>
  <si>
    <t>Damisela gigante</t>
  </si>
  <si>
    <t>Mbr</t>
  </si>
  <si>
    <t>Mithrodia bradleyi</t>
  </si>
  <si>
    <t>Mde</t>
  </si>
  <si>
    <t>Mulloidichthys dentatus</t>
  </si>
  <si>
    <t>Chivato</t>
  </si>
  <si>
    <t>Mexican goatfish</t>
  </si>
  <si>
    <t>Mva</t>
  </si>
  <si>
    <t>Mulloidichthys vanicolensis</t>
  </si>
  <si>
    <t>Chivato del Pacifico</t>
  </si>
  <si>
    <t>Yellowfin goatfish</t>
  </si>
  <si>
    <t>Mcl</t>
  </si>
  <si>
    <t>Muraena clepsydra</t>
  </si>
  <si>
    <t>Morena clepsidra</t>
  </si>
  <si>
    <t>Hourglass moray</t>
  </si>
  <si>
    <t>Mle</t>
  </si>
  <si>
    <t>Muraena lentiginosa</t>
  </si>
  <si>
    <t>Spotted moray</t>
  </si>
  <si>
    <t>Mur</t>
  </si>
  <si>
    <t>Muricidae sp</t>
  </si>
  <si>
    <t>Mjo</t>
  </si>
  <si>
    <t>Mycteroperca jordani</t>
  </si>
  <si>
    <t>Garropa/Mero</t>
  </si>
  <si>
    <t>Gulf grouper</t>
  </si>
  <si>
    <t>Mro</t>
  </si>
  <si>
    <t>Mycteroperca rosacea</t>
  </si>
  <si>
    <t>Cabrilla sardinera</t>
  </si>
  <si>
    <t>Leopard grouper</t>
  </si>
  <si>
    <t>Mxe</t>
  </si>
  <si>
    <t>Mycteroperca xenarcha</t>
  </si>
  <si>
    <t>Garropa pintada</t>
  </si>
  <si>
    <t>Broomtail grouper</t>
  </si>
  <si>
    <t>Mbe</t>
  </si>
  <si>
    <t>Myripristis berndti</t>
  </si>
  <si>
    <t>Soldado azotado</t>
  </si>
  <si>
    <t>Bigscale soldierfish</t>
  </si>
  <si>
    <t>Mlei</t>
  </si>
  <si>
    <t>Myripristis leiognathos</t>
  </si>
  <si>
    <t>Soldado anaranjado</t>
  </si>
  <si>
    <t>Panamic soldierfish</t>
  </si>
  <si>
    <t>Nvi</t>
  </si>
  <si>
    <t>Neaxius vivesi</t>
  </si>
  <si>
    <t>Nmu</t>
  </si>
  <si>
    <t>Neorapana muricata</t>
  </si>
  <si>
    <t>Nta</t>
  </si>
  <si>
    <t>Novaculichthys taeniourus</t>
  </si>
  <si>
    <t>Vestido de novia</t>
  </si>
  <si>
    <t>Rock mover wrasse</t>
  </si>
  <si>
    <t>Oct</t>
  </si>
  <si>
    <t>Octopus sp</t>
  </si>
  <si>
    <t>Pulpo</t>
  </si>
  <si>
    <t>Octopus</t>
  </si>
  <si>
    <t>Ost</t>
  </si>
  <si>
    <t>Ophioblennius steindachneri</t>
  </si>
  <si>
    <t xml:space="preserve">Borrachito  </t>
  </si>
  <si>
    <t>Fanged Blenny</t>
  </si>
  <si>
    <t>Ome</t>
  </si>
  <si>
    <t>Ostracion meleagris</t>
  </si>
  <si>
    <t>Cofrecito moteado</t>
  </si>
  <si>
    <t>Whitespotted boxfish</t>
  </si>
  <si>
    <t>Ostr</t>
  </si>
  <si>
    <t>Ostrea sp</t>
  </si>
  <si>
    <t>Ostra</t>
  </si>
  <si>
    <t>Oyster</t>
  </si>
  <si>
    <t>ppe</t>
  </si>
  <si>
    <t>Panulirus penicillatus</t>
  </si>
  <si>
    <t>Langosta</t>
  </si>
  <si>
    <t>Lobster</t>
  </si>
  <si>
    <t>Pan</t>
  </si>
  <si>
    <t>Panulirus sp</t>
  </si>
  <si>
    <t>Pco</t>
  </si>
  <si>
    <t>Paranthias colonus</t>
  </si>
  <si>
    <t>Cardenal</t>
  </si>
  <si>
    <t>Creolefish</t>
  </si>
  <si>
    <t>Ppa</t>
  </si>
  <si>
    <t>Parastichopus parvimensis</t>
  </si>
  <si>
    <t>Pepino espinudo</t>
  </si>
  <si>
    <t>Sea cucumber</t>
  </si>
  <si>
    <t>Par</t>
  </si>
  <si>
    <t>Pareques sp</t>
  </si>
  <si>
    <t>Payasito</t>
  </si>
  <si>
    <t>Pacific hit hat</t>
  </si>
  <si>
    <t>pcl</t>
  </si>
  <si>
    <t>Pavona clavus</t>
  </si>
  <si>
    <t>Coral</t>
  </si>
  <si>
    <t>Pgi</t>
  </si>
  <si>
    <t>Pavona gigantea</t>
  </si>
  <si>
    <t>Pmi</t>
  </si>
  <si>
    <t>Pavona minuta</t>
  </si>
  <si>
    <t>pcu</t>
  </si>
  <si>
    <t>Pentaceraster cummingii</t>
  </si>
  <si>
    <t>Estrella</t>
  </si>
  <si>
    <t>Pgib</t>
  </si>
  <si>
    <t>Percnon gibbesi</t>
  </si>
  <si>
    <t>Pet</t>
  </si>
  <si>
    <t>Petrolisthes sp</t>
  </si>
  <si>
    <t>Cangrejo</t>
  </si>
  <si>
    <t>Ppy</t>
  </si>
  <si>
    <t>Pharia pyramidata</t>
  </si>
  <si>
    <t>Estrella verde</t>
  </si>
  <si>
    <t>Pun</t>
  </si>
  <si>
    <t>Phataria unifascialis</t>
  </si>
  <si>
    <t>Estrella comun</t>
  </si>
  <si>
    <t>Pma</t>
  </si>
  <si>
    <t>Pinctada mazatlanica</t>
  </si>
  <si>
    <t>Madre perla</t>
  </si>
  <si>
    <t>Pru</t>
  </si>
  <si>
    <t>Pinna rugosa</t>
  </si>
  <si>
    <t>Paz</t>
  </si>
  <si>
    <t>Plagiotremus azaleus</t>
  </si>
  <si>
    <t>Trambolillo sable</t>
  </si>
  <si>
    <t>Sabertooth blenny</t>
  </si>
  <si>
    <t>Pca</t>
  </si>
  <si>
    <t>Pocillopora capitata</t>
  </si>
  <si>
    <t>Pda</t>
  </si>
  <si>
    <t>Pocillopora damicornis</t>
  </si>
  <si>
    <t>Pey</t>
  </si>
  <si>
    <t>Pocillopora eydouxi</t>
  </si>
  <si>
    <t>Pin</t>
  </si>
  <si>
    <t>Pocillopora inflata</t>
  </si>
  <si>
    <t>Pme</t>
  </si>
  <si>
    <t>Pocillopora meandrina</t>
  </si>
  <si>
    <t>Pve</t>
  </si>
  <si>
    <t>Pocillopora verrucosa</t>
  </si>
  <si>
    <t>Pzo</t>
  </si>
  <si>
    <t>Pomacanthus zonipectus</t>
  </si>
  <si>
    <t>Angel del Cortez</t>
  </si>
  <si>
    <t>Cortez Angel Fish</t>
  </si>
  <si>
    <t>Ppan</t>
  </si>
  <si>
    <t>Porites panamensis</t>
  </si>
  <si>
    <t>Pla</t>
  </si>
  <si>
    <t>Prionurus laticlavius</t>
  </si>
  <si>
    <t>Cirujano barbero</t>
  </si>
  <si>
    <t>Razor surgeonfish</t>
  </si>
  <si>
    <t>Ppu</t>
  </si>
  <si>
    <t>Prionurus punctatus</t>
  </si>
  <si>
    <t>Cirujano punteado</t>
  </si>
  <si>
    <t>Yellow tail surgeonfish</t>
  </si>
  <si>
    <t>Pfa</t>
  </si>
  <si>
    <t>Prognathodes falcifer</t>
  </si>
  <si>
    <t>Mariposa de profundidad</t>
  </si>
  <si>
    <t>Scythemarked butterflyfish</t>
  </si>
  <si>
    <t>Pst</t>
  </si>
  <si>
    <t>Psamocora stellata</t>
  </si>
  <si>
    <t>Pna</t>
  </si>
  <si>
    <t>Pseudobalistes naufragium</t>
  </si>
  <si>
    <t>Cochito azul/bandas</t>
  </si>
  <si>
    <t>Stone triggerfish</t>
  </si>
  <si>
    <t>Pgr</t>
  </si>
  <si>
    <t>Pseudupeneus grandisquamis</t>
  </si>
  <si>
    <t>Chivato rosado</t>
  </si>
  <si>
    <t>Red goatfish</t>
  </si>
  <si>
    <t>Pte</t>
  </si>
  <si>
    <t>Pteria sp</t>
  </si>
  <si>
    <t>Choros</t>
  </si>
  <si>
    <t>Rre</t>
  </si>
  <si>
    <t>Remora remora</t>
  </si>
  <si>
    <t>Remora negra</t>
  </si>
  <si>
    <t>Black remora</t>
  </si>
  <si>
    <t>Rbi</t>
  </si>
  <si>
    <t>Rypticus bicolor</t>
  </si>
  <si>
    <t>Jabonero</t>
  </si>
  <si>
    <t>Cortez Soapfish</t>
  </si>
  <si>
    <t>Rni</t>
  </si>
  <si>
    <t>Rypticus nigripinnis</t>
  </si>
  <si>
    <t>Jabonero negro</t>
  </si>
  <si>
    <t>Blackfin Soapfish</t>
  </si>
  <si>
    <t>Ssu</t>
  </si>
  <si>
    <t>Sargocentron suborbitalis</t>
  </si>
  <si>
    <t>Ardilla</t>
  </si>
  <si>
    <t>Squirrelfish</t>
  </si>
  <si>
    <t>Sco</t>
  </si>
  <si>
    <t>Scarus compressus</t>
  </si>
  <si>
    <t>Perico chato</t>
  </si>
  <si>
    <t>Azure parrothfish</t>
  </si>
  <si>
    <t>Sgh</t>
  </si>
  <si>
    <t>Scarus ghobban</t>
  </si>
  <si>
    <t>Perico amarillo</t>
  </si>
  <si>
    <t>Bluebarred parrothfish</t>
  </si>
  <si>
    <t>Spe</t>
  </si>
  <si>
    <t>Scarus perrico</t>
  </si>
  <si>
    <t>Perico cabezon</t>
  </si>
  <si>
    <t>Bunhead parrothfish</t>
  </si>
  <si>
    <t>Sru</t>
  </si>
  <si>
    <t>Scarus rubroviolaceus</t>
  </si>
  <si>
    <t>Perico morado</t>
  </si>
  <si>
    <t>Bicolor parrothfish</t>
  </si>
  <si>
    <t>Smy</t>
  </si>
  <si>
    <t>Scorpaena mystes</t>
  </si>
  <si>
    <t>Lupon/Piedra</t>
  </si>
  <si>
    <t>Stone scorpionfish</t>
  </si>
  <si>
    <t>Sti</t>
  </si>
  <si>
    <t>Scuticaria tigrina</t>
  </si>
  <si>
    <t>Morena tigre</t>
  </si>
  <si>
    <t>Tiger reef moray</t>
  </si>
  <si>
    <t>Soc</t>
  </si>
  <si>
    <t>Sectator ocyurus</t>
  </si>
  <si>
    <t>Chopa salema</t>
  </si>
  <si>
    <t>Bluestriped chub</t>
  </si>
  <si>
    <t>Sla</t>
  </si>
  <si>
    <t>Seriola lalandi</t>
  </si>
  <si>
    <t>Jurel de castilla</t>
  </si>
  <si>
    <t>Yellowtail amberjack</t>
  </si>
  <si>
    <t>Sps</t>
  </si>
  <si>
    <t>Serranus psitacinus</t>
  </si>
  <si>
    <t>Napolitano</t>
  </si>
  <si>
    <t>Banded serrano</t>
  </si>
  <si>
    <t>Slo</t>
  </si>
  <si>
    <t>Sphoeroides lobatus</t>
  </si>
  <si>
    <t>Botete verrugoso</t>
  </si>
  <si>
    <t>Lobeskin puffer</t>
  </si>
  <si>
    <t>Sgi</t>
  </si>
  <si>
    <t>Spirobranchus giganteus</t>
  </si>
  <si>
    <t>Sca</t>
  </si>
  <si>
    <t>Spondylus calcifer</t>
  </si>
  <si>
    <t>Burra</t>
  </si>
  <si>
    <t>Spr</t>
  </si>
  <si>
    <t>Spondylus princeps</t>
  </si>
  <si>
    <t>Sac</t>
  </si>
  <si>
    <t>Stegastes acapulcoensis</t>
  </si>
  <si>
    <t>Damisela café</t>
  </si>
  <si>
    <t>Acapulco damselfish</t>
  </si>
  <si>
    <t>Sfl</t>
  </si>
  <si>
    <t>Stegastes flavilatus</t>
  </si>
  <si>
    <t>Damisela dorada</t>
  </si>
  <si>
    <t>Golden damselfish</t>
  </si>
  <si>
    <t>Sle</t>
  </si>
  <si>
    <t>Stegastes leucorus</t>
  </si>
  <si>
    <t>Damisela cola blanca</t>
  </si>
  <si>
    <t>Whitetail damselfish</t>
  </si>
  <si>
    <t>Ser</t>
  </si>
  <si>
    <t>Stegastes rectrifaenum</t>
  </si>
  <si>
    <t>Damisela del Cortes</t>
  </si>
  <si>
    <t>Cortez damselfish</t>
  </si>
  <si>
    <t>Sde</t>
  </si>
  <si>
    <t>Stenorynchus debilis</t>
  </si>
  <si>
    <t>Cangrejo araña</t>
  </si>
  <si>
    <t>Spider crab</t>
  </si>
  <si>
    <t>Sga</t>
  </si>
  <si>
    <t>Strombus galeatus</t>
  </si>
  <si>
    <t>Caracol burro</t>
  </si>
  <si>
    <t>Sve</t>
  </si>
  <si>
    <t>Sufflamen verres</t>
  </si>
  <si>
    <t>Cochito taxi</t>
  </si>
  <si>
    <t>orange side triggerfish</t>
  </si>
  <si>
    <t>Slac</t>
  </si>
  <si>
    <t>Synodus lacertinus</t>
  </si>
  <si>
    <t>Tgr</t>
  </si>
  <si>
    <t>Thalassoma grammaticum</t>
  </si>
  <si>
    <t>Vieja verde</t>
  </si>
  <si>
    <t>Sunset wrasse</t>
  </si>
  <si>
    <t>Tlu</t>
  </si>
  <si>
    <t>Thalassoma lucasanum</t>
  </si>
  <si>
    <t>Vieja arcoiris</t>
  </si>
  <si>
    <t>Rainbow wrasse</t>
  </si>
  <si>
    <t>Tro</t>
  </si>
  <si>
    <t xml:space="preserve">Toxopneustes roseus </t>
  </si>
  <si>
    <t>Erizo rosa</t>
  </si>
  <si>
    <t>Trh</t>
  </si>
  <si>
    <t>Trachinotus rhodopus</t>
  </si>
  <si>
    <t>Pampano rayado</t>
  </si>
  <si>
    <t>Gafftosail pampano</t>
  </si>
  <si>
    <t>Tra</t>
  </si>
  <si>
    <t>Trapezia sp</t>
  </si>
  <si>
    <t>Cangrejo pistolero</t>
  </si>
  <si>
    <t>Tob</t>
  </si>
  <si>
    <t>Triaenodon obesus</t>
  </si>
  <si>
    <t>Puntas balncas de arrecife</t>
  </si>
  <si>
    <t>Whitetip reef shark</t>
  </si>
  <si>
    <t>Tdi</t>
  </si>
  <si>
    <t>Tridachiella diomedea</t>
  </si>
  <si>
    <t>Tde</t>
  </si>
  <si>
    <t>Tripneustes depressus</t>
  </si>
  <si>
    <t>Erizo café</t>
  </si>
  <si>
    <t>Tma</t>
  </si>
  <si>
    <t>Trizopagurus magnificus</t>
  </si>
  <si>
    <t>Tfu</t>
  </si>
  <si>
    <t>Turbo funiculosus</t>
  </si>
  <si>
    <t>Uhe</t>
  </si>
  <si>
    <t>Uraspis helvola</t>
  </si>
  <si>
    <t>Jurel lengua blanca</t>
  </si>
  <si>
    <t>Whitemouth jack</t>
  </si>
  <si>
    <t>Uco</t>
  </si>
  <si>
    <t>Urobatis concentricus</t>
  </si>
  <si>
    <t>Raya redonda</t>
  </si>
  <si>
    <t>Reef stingray</t>
  </si>
  <si>
    <t>Uha</t>
  </si>
  <si>
    <t>Urobatis halleri</t>
  </si>
  <si>
    <t>Raya redonda de Haller</t>
  </si>
  <si>
    <t>Haller round gray</t>
  </si>
  <si>
    <t>Xme</t>
  </si>
  <si>
    <t>Xanthichthys mento</t>
  </si>
  <si>
    <t>Cochito cola roja</t>
  </si>
  <si>
    <t>Redtail triggerfish</t>
  </si>
  <si>
    <t>Zco</t>
  </si>
  <si>
    <t>Zanclus cornutus</t>
  </si>
  <si>
    <t>Idolo moro</t>
  </si>
  <si>
    <t>Morish idol</t>
  </si>
  <si>
    <t>Mcu</t>
  </si>
  <si>
    <t>Mugil curema</t>
  </si>
  <si>
    <t>oxa</t>
  </si>
  <si>
    <t>Odontoscion xanthops</t>
  </si>
  <si>
    <t>Sar</t>
  </si>
  <si>
    <t>Stegastes arcifrons</t>
  </si>
  <si>
    <t>Mvi</t>
  </si>
  <si>
    <t>Melichthys vidua</t>
  </si>
  <si>
    <t>Pinktail triggerfish</t>
  </si>
  <si>
    <t>hdis</t>
  </si>
  <si>
    <t>Halichoeres discolor</t>
  </si>
  <si>
    <t>pcar</t>
  </si>
  <si>
    <t>Prognathodes carlhubbsi</t>
  </si>
  <si>
    <t>cma</t>
  </si>
  <si>
    <t>Ctenochaetus marginatus</t>
  </si>
  <si>
    <t>Slew</t>
  </si>
  <si>
    <t>Sphyrna lewini</t>
  </si>
  <si>
    <t>Ljo</t>
  </si>
  <si>
    <t>Lutjanus jordani</t>
  </si>
  <si>
    <t>Nde</t>
  </si>
  <si>
    <t>Nicholsina denticuata</t>
  </si>
  <si>
    <t>Area del transecto</t>
  </si>
  <si>
    <t>cm</t>
  </si>
  <si>
    <t>0-5</t>
  </si>
  <si>
    <t>6-10</t>
  </si>
  <si>
    <t>11-15</t>
  </si>
  <si>
    <t>16-20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</si>
  <si>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</si>
  <si>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</si>
  <si>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</si>
  <si>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</si>
  <si>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</si>
  <si>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</si>
  <si>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</si>
  <si>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</si>
  <si>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101-125</t>
  </si>
  <si>
    <t>126-150</t>
  </si>
  <si>
    <t>151-175</t>
  </si>
  <si>
    <t>176-200</t>
  </si>
  <si>
    <t>201-250</t>
  </si>
  <si>
    <t>250-300</t>
  </si>
  <si>
    <t>301-350</t>
  </si>
  <si>
    <t>Constancias de Crecimiento</t>
  </si>
  <si>
    <t># sitio</t>
  </si>
  <si>
    <t>Área de conservación</t>
  </si>
  <si>
    <t>Localidad</t>
  </si>
  <si>
    <t>Sitio</t>
  </si>
  <si>
    <t>ambiente</t>
  </si>
  <si>
    <t>Buzo</t>
  </si>
  <si>
    <t>Transecto</t>
  </si>
  <si>
    <t>Fecha</t>
  </si>
  <si>
    <t>digitador</t>
  </si>
  <si>
    <t>fecha de digitación</t>
  </si>
  <si>
    <t xml:space="preserve">Profundidad </t>
  </si>
  <si>
    <t>categoria prof.</t>
  </si>
  <si>
    <t>orden</t>
  </si>
  <si>
    <t>Especie</t>
  </si>
  <si>
    <t>Total</t>
  </si>
  <si>
    <t>Biomasa</t>
  </si>
  <si>
    <t>Densidad</t>
  </si>
  <si>
    <t>Bahía Culebra</t>
  </si>
  <si>
    <t>Matapalo</t>
  </si>
  <si>
    <t>Andrea Arriaga</t>
  </si>
  <si>
    <t>Bronia Alfaro</t>
  </si>
  <si>
    <t>Pelonas</t>
  </si>
  <si>
    <t>Palmitas</t>
  </si>
  <si>
    <t>Seriola rivoliana</t>
  </si>
  <si>
    <t>Guiri</t>
  </si>
  <si>
    <t>Jicaro</t>
  </si>
  <si>
    <t>#</t>
  </si>
  <si>
    <t>Pais</t>
  </si>
  <si>
    <t>Costa</t>
  </si>
  <si>
    <t>Area de Conservacion</t>
  </si>
  <si>
    <t xml:space="preserve">Latitud </t>
  </si>
  <si>
    <t>Longitud</t>
  </si>
  <si>
    <t># transectos/Prof.</t>
  </si>
  <si>
    <t>Costa Rica</t>
  </si>
  <si>
    <t>Pacífico</t>
  </si>
  <si>
    <t>ACOSA</t>
  </si>
  <si>
    <t>Dominical</t>
  </si>
  <si>
    <t>El Arbolito</t>
  </si>
  <si>
    <t>9°13'31.80"N</t>
  </si>
  <si>
    <t>83°50'47.30"O</t>
  </si>
  <si>
    <t>3s</t>
  </si>
  <si>
    <t>Cambutal</t>
  </si>
  <si>
    <t>9°12'26.20"N</t>
  </si>
  <si>
    <t>83°49'45.10"O</t>
  </si>
  <si>
    <t>PNMarino Ballena</t>
  </si>
  <si>
    <t>La Viuda</t>
  </si>
  <si>
    <t>9° 9'0.90"N</t>
  </si>
  <si>
    <t>83°46'56.20"O</t>
  </si>
  <si>
    <t>3s, 3p</t>
  </si>
  <si>
    <t>Tómbolo sur</t>
  </si>
  <si>
    <t>9° 8'49.10"N</t>
  </si>
  <si>
    <t>83°46'2.30"O</t>
  </si>
  <si>
    <t>6s</t>
  </si>
  <si>
    <t>Bajo Mauren</t>
  </si>
  <si>
    <t>9° 6'45.30"N</t>
  </si>
  <si>
    <t>83°44'27.30"O</t>
  </si>
  <si>
    <t>Bajo Tres Hermanas</t>
  </si>
  <si>
    <t>9° 6'25.20"N</t>
  </si>
  <si>
    <t xml:space="preserve"> 83°42'43.30"O</t>
  </si>
  <si>
    <t>Peninsula de Osa</t>
  </si>
  <si>
    <t>San Pedrillo</t>
  </si>
  <si>
    <t>8°38'16.70"N</t>
  </si>
  <si>
    <t>83°44'10.80"O</t>
  </si>
  <si>
    <t>San Jocesito</t>
  </si>
  <si>
    <t>8°40'15.58"N</t>
  </si>
  <si>
    <t>83°43'5.44"O</t>
  </si>
  <si>
    <t>Isla del Caño</t>
  </si>
  <si>
    <t>Isla del Caño sur</t>
  </si>
  <si>
    <t>8°41'53.90"N</t>
  </si>
  <si>
    <t>83°53'20.70"O</t>
  </si>
  <si>
    <t>6p</t>
  </si>
  <si>
    <t>Isla Ballena</t>
  </si>
  <si>
    <t>9° 6'23.80"N</t>
  </si>
  <si>
    <t>83°43'34.20"O</t>
  </si>
  <si>
    <t>Tómbolo noreste 1</t>
  </si>
  <si>
    <t>9° 8'32.20"N</t>
  </si>
  <si>
    <t>83°45'24.30"O</t>
  </si>
  <si>
    <t>Tómbolo noreste 2</t>
  </si>
  <si>
    <t>9° 8'41.30"N</t>
  </si>
  <si>
    <t>83°45'29.50"O</t>
  </si>
  <si>
    <t>Tres Hermanas</t>
  </si>
  <si>
    <t>9° 6'14.70"N</t>
  </si>
  <si>
    <t>83°42'24.70"O</t>
  </si>
  <si>
    <t>Cueva del Tiburón</t>
  </si>
  <si>
    <t>8°42'45.70"N</t>
  </si>
  <si>
    <t>83°53'23.20"O</t>
  </si>
  <si>
    <t>El Jardín</t>
  </si>
  <si>
    <t>8°42'55.70"N</t>
  </si>
  <si>
    <t>83°52'28.30"O</t>
  </si>
  <si>
    <t>La Catarata</t>
  </si>
  <si>
    <t>8°42'24.00"N</t>
  </si>
  <si>
    <t>83°51'58.90"O</t>
  </si>
  <si>
    <t>Golfo Dulce</t>
  </si>
  <si>
    <t>Punta Adela</t>
  </si>
  <si>
    <t>8°39'18.20"N</t>
  </si>
  <si>
    <t>83°17'46.00"O</t>
  </si>
  <si>
    <t>Nicuesa</t>
  </si>
  <si>
    <t>8°39'25.40"N</t>
  </si>
  <si>
    <t>83°16'27.80"O</t>
  </si>
  <si>
    <t>Punta Gallardo</t>
  </si>
  <si>
    <t>8°38'10.80"N</t>
  </si>
  <si>
    <t>83°14'46.10"O</t>
  </si>
  <si>
    <t>Islotes</t>
  </si>
  <si>
    <t>8°43'49.50"N</t>
  </si>
  <si>
    <t>83°23'7.70"O</t>
  </si>
  <si>
    <t>Mogos</t>
  </si>
  <si>
    <t>8°43'20.50"N</t>
  </si>
  <si>
    <t>83°24'36.40"O</t>
  </si>
  <si>
    <t>Sándalo 1</t>
  </si>
  <si>
    <t>8°34'43.90"N</t>
  </si>
  <si>
    <t>83°21'3.90"O</t>
  </si>
  <si>
    <t>Sándalo 2</t>
  </si>
  <si>
    <t>8°34'39.60"N</t>
  </si>
  <si>
    <t>83°20'52.00"O</t>
  </si>
  <si>
    <t>ACT</t>
  </si>
  <si>
    <t>Islas Tortuga</t>
  </si>
  <si>
    <t>El Reloj</t>
  </si>
  <si>
    <t>9°45'46.00"N</t>
  </si>
  <si>
    <t>84°53'39.90"O</t>
  </si>
  <si>
    <t>2p</t>
  </si>
  <si>
    <t>Tiburón</t>
  </si>
  <si>
    <t>9°45'48.30"N</t>
  </si>
  <si>
    <t>84°53'51.20"O</t>
  </si>
  <si>
    <t>El Cirial</t>
  </si>
  <si>
    <t>9°46'24.50"N</t>
  </si>
  <si>
    <t>84°53'26.10"O</t>
  </si>
  <si>
    <t>Bahía Curú</t>
  </si>
  <si>
    <t>9°47'35.00"N</t>
  </si>
  <si>
    <t>84°55'2.00"O</t>
  </si>
  <si>
    <t>Cabo Blanco</t>
  </si>
  <si>
    <t>Isla Cabo Blanco</t>
  </si>
  <si>
    <t>9°32'35.00"N</t>
  </si>
  <si>
    <t>85°6'38.20"O</t>
  </si>
  <si>
    <t>Bajo Cabuya</t>
  </si>
  <si>
    <t>9°35'12.00"N</t>
  </si>
  <si>
    <t>85°4'36.90"O</t>
  </si>
  <si>
    <t>Samara-Carrillo</t>
  </si>
  <si>
    <t>El Muñeco</t>
  </si>
  <si>
    <t>9°51'17.80"N</t>
  </si>
  <si>
    <t>85°27'32.30"O</t>
  </si>
  <si>
    <t>Punta Carrillo</t>
  </si>
  <si>
    <t xml:space="preserve">  9°51'39.60"N</t>
  </si>
  <si>
    <t>85°29'12.60"O</t>
  </si>
  <si>
    <t>Punta El Indio</t>
  </si>
  <si>
    <t>9°51'53.00"N</t>
  </si>
  <si>
    <t>85°29'51.30"O</t>
  </si>
  <si>
    <t>Bajo Los Castillo</t>
  </si>
  <si>
    <t>9°52'13.10"N</t>
  </si>
  <si>
    <t>85°31'37.00"O</t>
  </si>
  <si>
    <t>Isla Chora 1</t>
  </si>
  <si>
    <t>9°51'47.90"N</t>
  </si>
  <si>
    <t>85°30'57.10"O</t>
  </si>
  <si>
    <t>2s</t>
  </si>
  <si>
    <t>Isla Chora 2</t>
  </si>
  <si>
    <t>9°51'52.00"N</t>
  </si>
  <si>
    <t>85°30'49.00"O</t>
  </si>
  <si>
    <t>Coyote</t>
  </si>
  <si>
    <t>El Cambute</t>
  </si>
  <si>
    <t>9°45'55.44"N</t>
  </si>
  <si>
    <t>85°16'30.25"O</t>
  </si>
  <si>
    <t>Punta Bejuco</t>
  </si>
  <si>
    <t>9°48'51.98"N</t>
  </si>
  <si>
    <t>85°19'57.43"O</t>
  </si>
  <si>
    <t>Punta Islita</t>
  </si>
  <si>
    <t>9°50'45.06"N</t>
  </si>
  <si>
    <t>85°24'10.12"O</t>
  </si>
  <si>
    <t>2s, 3p</t>
  </si>
  <si>
    <t>San Juanillo</t>
  </si>
  <si>
    <t>El Santuario</t>
  </si>
  <si>
    <t>10° 3'28.87"N</t>
  </si>
  <si>
    <t>85°45'55.80"O</t>
  </si>
  <si>
    <t>Punta Pleito</t>
  </si>
  <si>
    <t>10° 1'52.72"N</t>
  </si>
  <si>
    <t>85°44'38.15"O</t>
  </si>
  <si>
    <t>ACMIC</t>
  </si>
  <si>
    <t>Isla del Coco</t>
  </si>
  <si>
    <t>Isla Manuelita Adentro</t>
  </si>
  <si>
    <t xml:space="preserve">  5°33'42.70"N</t>
  </si>
  <si>
    <t>87°2'48.90"O</t>
  </si>
  <si>
    <t>Isla Pájara</t>
  </si>
  <si>
    <t>5°33'14.80"N</t>
  </si>
  <si>
    <t>87°3'14.70"O</t>
  </si>
  <si>
    <t>Bahía Weston</t>
  </si>
  <si>
    <t>5°33'8.20"N</t>
  </si>
  <si>
    <t>87°3'3.20"O</t>
  </si>
  <si>
    <t>Bahía Yglesias</t>
  </si>
  <si>
    <t>5°30'20.80"N</t>
  </si>
  <si>
    <t>87°4'3.90"O</t>
  </si>
  <si>
    <t>Roca Sumergida</t>
  </si>
  <si>
    <t>5°30'17.50"N</t>
  </si>
  <si>
    <t>87°3'19.60"O</t>
  </si>
  <si>
    <t>1s, 3p</t>
  </si>
  <si>
    <t>Rodolitos</t>
  </si>
  <si>
    <t>5°32'45.30"N</t>
  </si>
  <si>
    <t>87°1'44.70"O</t>
  </si>
  <si>
    <t>Isla Ulloa</t>
  </si>
  <si>
    <t>5°33'5.20"N</t>
  </si>
  <si>
    <t>87°1'56.80"O</t>
  </si>
  <si>
    <t>Dos Amigos pequeño</t>
  </si>
  <si>
    <t>5°30'30.80"N</t>
  </si>
  <si>
    <t>87°6'4.40"O</t>
  </si>
  <si>
    <t>3p</t>
  </si>
  <si>
    <t>Punta Leonel</t>
  </si>
  <si>
    <t>5°31'9.50"N</t>
  </si>
  <si>
    <t>87°5'44.90"O</t>
  </si>
  <si>
    <t>Punta María</t>
  </si>
  <si>
    <t>5°32'7.30"N</t>
  </si>
  <si>
    <t>87°5'12.50"O</t>
  </si>
  <si>
    <t>Punta Gissler</t>
  </si>
  <si>
    <t>5°32'36.10"N</t>
  </si>
  <si>
    <t>87°4'18.30"O</t>
  </si>
  <si>
    <t>Isla Vikinga o Cáscara</t>
  </si>
  <si>
    <t>5°32'58.40"N</t>
  </si>
  <si>
    <t>87°3'52.20"O</t>
  </si>
  <si>
    <t>Bahía Wafer</t>
  </si>
  <si>
    <t>5°32'45.40"N</t>
  </si>
  <si>
    <t>87°3'44.30"O</t>
  </si>
  <si>
    <t>Roca Sucia</t>
  </si>
  <si>
    <t>5°32'53.60"N</t>
  </si>
  <si>
    <t>87°4'54.10"O</t>
  </si>
  <si>
    <t>Punta Presidio</t>
  </si>
  <si>
    <t>5°32'59.80"N</t>
  </si>
  <si>
    <t>87°3'37.40"O</t>
  </si>
  <si>
    <t>Isla Manuelita Afuera</t>
  </si>
  <si>
    <t>5°33'39.40"N</t>
  </si>
  <si>
    <t>87°2'54.60"O</t>
  </si>
  <si>
    <t>Bahía Chatham</t>
  </si>
  <si>
    <t>5°33'9.20"N</t>
  </si>
  <si>
    <t>87°2'27.50"O</t>
  </si>
  <si>
    <t>COUNTA of Sitio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</si>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</sst>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0.00000"/>
    <numFmt numFmtId="166" formatCode="d/m/yyyy"/>
    <numFmt numFmtId="167" formatCode="0.0"/>
  </numFmts>
  <fonts count="9"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Times New Roman"/>
    </font>
    <font>
      <sz val="11.0"/>
      <color rgb="FFFF0000"/>
      <name val="Calibri"/>
    </font>
    <font>
      <b/>
      <sz val="11.0"/>
      <color rgb="FF000000"/>
      <name val="Cambria"/>
    </font>
    <font>
      <color theme="1"/>
      <name val="Calibri"/>
    </font>
    <font>
      <b/>
      <sz val="11.0"/>
      <color rgb="FFFFFFFF"/>
      <name val="Calibri"/>
    </font>
    <font>
      <b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</fills>
  <borders count="29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3" fillId="2" fontId="2" numFmtId="0" xfId="0" applyAlignment="1" applyBorder="1" applyFill="1" applyFont="1">
      <alignment shrinkToFit="0" vertical="bottom" wrapText="0"/>
    </xf>
    <xf borderId="3" fillId="2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3" fillId="3" fontId="2" numFmtId="0" xfId="0" applyAlignment="1" applyBorder="1" applyFill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4" fillId="0" fontId="2" numFmtId="49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167" xfId="0" applyAlignment="1" applyFont="1" applyNumberFormat="1">
      <alignment shrinkToFit="0" vertical="bottom" wrapText="0"/>
    </xf>
    <xf borderId="0" fillId="0" fontId="6" numFmtId="0" xfId="0" applyFont="1"/>
    <xf borderId="0" fillId="0" fontId="2" numFmtId="164" xfId="0" applyAlignment="1" applyFont="1" applyNumberFormat="1">
      <alignment shrinkToFit="0" vertical="bottom" wrapText="0"/>
    </xf>
    <xf borderId="3" fillId="4" fontId="7" numFmtId="0" xfId="0" applyAlignment="1" applyBorder="1" applyFill="1" applyFont="1">
      <alignment shrinkToFit="0" vertical="center" wrapText="0"/>
    </xf>
    <xf borderId="3" fillId="4" fontId="7" numFmtId="0" xfId="0" applyAlignment="1" applyBorder="1" applyFont="1">
      <alignment horizontal="left" shrinkToFit="0" vertical="center" wrapText="0"/>
    </xf>
    <xf borderId="3" fillId="4" fontId="7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166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center"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2" numFmtId="166" xfId="0" applyAlignment="1" applyBorder="1" applyFont="1" applyNumberFormat="1">
      <alignment horizontal="center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6" xfId="0" applyAlignment="1" applyBorder="1" applyFont="1" applyNumberFormat="1">
      <alignment horizontal="center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10" fillId="0" fontId="0" numFmtId="0" xfId="0" applyAlignment="1" applyBorder="1" applyFont="1">
      <alignment shrinkToFit="0" vertical="bottom" wrapText="0"/>
    </xf>
    <xf borderId="11" fillId="0" fontId="0" numFmtId="0" xfId="0" applyAlignment="1" applyBorder="1" applyFont="1">
      <alignment shrinkToFit="0" vertical="bottom" wrapText="0"/>
    </xf>
    <xf borderId="12" fillId="0" fontId="0" numFmtId="0" xfId="0" applyAlignment="1" applyBorder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14" fillId="0" fontId="0" numFmtId="0" xfId="0" applyAlignment="1" applyBorder="1" applyFont="1">
      <alignment horizontal="left" shrinkToFit="0" vertical="bottom" wrapText="0"/>
    </xf>
    <xf borderId="7" fillId="0" fontId="0" numFmtId="0" xfId="0" applyAlignment="1" applyBorder="1" applyFont="1">
      <alignment horizontal="left" shrinkToFit="0" vertical="bottom" wrapText="0"/>
    </xf>
    <xf borderId="15" fillId="0" fontId="8" numFmtId="0" xfId="0" applyAlignment="1" applyBorder="1" applyFont="1">
      <alignment horizontal="left" shrinkToFit="0" vertical="bottom" wrapText="0"/>
    </xf>
    <xf borderId="16" fillId="0" fontId="0" numFmtId="0" xfId="0" applyAlignment="1" applyBorder="1" applyFont="1">
      <alignment horizontal="left" shrinkToFit="0" vertical="bottom" wrapText="0"/>
    </xf>
    <xf borderId="17" fillId="0" fontId="0" numFmtId="0" xfId="0" applyAlignment="1" applyBorder="1" applyFont="1">
      <alignment shrinkToFit="0" vertical="bottom" wrapText="0"/>
    </xf>
    <xf borderId="18" fillId="0" fontId="0" numFmtId="0" xfId="0" applyAlignment="1" applyBorder="1" applyFont="1">
      <alignment shrinkToFit="0" vertical="bottom" wrapText="0"/>
    </xf>
    <xf borderId="19" fillId="0" fontId="8" numFmtId="0" xfId="0" applyAlignment="1" applyBorder="1" applyFont="1">
      <alignment shrinkToFit="0" vertical="bottom" wrapText="0"/>
    </xf>
    <xf borderId="20" fillId="0" fontId="0" numFmtId="0" xfId="0" applyAlignment="1" applyBorder="1" applyFont="1">
      <alignment horizontal="left" shrinkToFit="0" vertical="bottom" wrapText="0"/>
    </xf>
    <xf borderId="21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22" fillId="0" fontId="8" numFmtId="0" xfId="0" applyAlignment="1" applyBorder="1" applyFont="1">
      <alignment shrinkToFit="0" vertical="bottom" wrapText="0"/>
    </xf>
    <xf borderId="14" fillId="0" fontId="0" numFmtId="0" xfId="0" applyAlignment="1" applyBorder="1" applyFont="1">
      <alignment shrinkToFit="0" vertical="bottom" wrapText="0"/>
    </xf>
    <xf borderId="23" fillId="0" fontId="0" numFmtId="0" xfId="0" applyAlignment="1" applyBorder="1" applyFont="1">
      <alignment shrinkToFit="0" vertical="bottom" wrapText="0"/>
    </xf>
    <xf borderId="24" fillId="0" fontId="8" numFmtId="0" xfId="0" applyAlignment="1" applyBorder="1" applyFont="1">
      <alignment shrinkToFit="0" vertical="bottom" wrapText="0"/>
    </xf>
    <xf borderId="25" fillId="0" fontId="8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shrinkToFit="0" vertical="bottom" wrapText="0"/>
    </xf>
    <xf borderId="27" fillId="0" fontId="8" numFmtId="0" xfId="0" applyAlignment="1" applyBorder="1" applyFont="1">
      <alignment shrinkToFit="0" vertical="bottom" wrapText="0"/>
    </xf>
    <xf borderId="28" fillId="0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2:O291" sheet="Peces"/>
  </cacheSource>
  <cacheFields>
    <cacheField name="Sitio" numFmtId="0">
      <sharedItems containsBlank="1">
        <s v="Matapalo"/>
        <s v="Pelonas"/>
        <s v="Palmitas"/>
        <s v="Guiri"/>
        <s v="Jicaro"/>
        <m/>
      </sharedItems>
    </cacheField>
    <cacheField name="ambiente" numFmtId="0">
      <sharedItems containsString="0" containsBlank="1">
        <m/>
      </sharedItems>
    </cacheField>
    <cacheField name="Buzo" numFmtId="0">
      <sharedItems containsBlank="1">
        <s v="Andrea Arriaga"/>
        <m/>
      </sharedItems>
    </cacheField>
    <cacheField name="Transecto" numFmtId="0">
      <sharedItems containsString="0" containsBlank="1" containsNumber="1" containsInteger="1">
        <n v="1.0"/>
        <n v="2.0"/>
        <n v="3.0"/>
        <n v="4.0"/>
        <m/>
      </sharedItems>
    </cacheField>
    <cacheField name="Fecha" numFmtId="166">
      <sharedItems containsDate="1" containsString="0" containsBlank="1">
        <d v="2021-03-10T00:00:00Z"/>
        <d v="2021-03-11T00:00:00Z"/>
        <m/>
      </sharedItems>
    </cacheField>
    <cacheField name="digitador" numFmtId="166">
      <sharedItems containsBlank="1">
        <s v="Bronia Alfaro"/>
        <m/>
      </sharedItems>
    </cacheField>
    <cacheField name="fecha de digitación" numFmtId="166">
      <sharedItems containsDate="1" containsString="0" containsBlank="1">
        <d v="2021-03-11T00:00:00Z"/>
        <d v="2021-03-12T00:00:00Z"/>
        <m/>
      </sharedItems>
    </cacheField>
    <cacheField name="Profundidad " numFmtId="167">
      <sharedItems containsString="0" containsBlank="1" containsNumber="1" containsInteger="1">
        <n v="6.0"/>
        <n v="8.0"/>
        <n v="5.0"/>
        <n v="2.0"/>
        <m/>
      </sharedItems>
    </cacheField>
    <cacheField name="categoria prof." numFmtId="0">
      <sharedItems containsString="0" containsBlank="1">
        <m/>
      </sharedItems>
    </cacheField>
    <cacheField name="Codigo" numFmtId="0">
      <sharedItems containsBlank="1">
        <s v="Hpa"/>
        <s v="Cpa"/>
        <s v="Uha"/>
        <s v="Dhy"/>
        <s v="Jni"/>
        <s v="Tlu"/>
        <s v="Chu"/>
        <s v="Pco"/>
        <s v="Cpu"/>
        <s v="Hma"/>
        <s v="Sps"/>
        <s v="Ame"/>
        <s v="Pzo"/>
        <s v="Dho"/>
        <s v="Dom"/>
        <s v="Ene"/>
        <s v="Fco"/>
        <s v="Sfl"/>
        <m/>
        <s v="Hdi"/>
        <s v="Bpo"/>
        <s v="Sve"/>
        <s v="Hni"/>
        <s v="Cat"/>
        <s v="Sgh"/>
        <s v="Lar"/>
        <s v="Sac"/>
        <s v="Hfl"/>
        <s v="Hno"/>
        <s v="Kel"/>
        <s v="Mlei"/>
        <s v="Ost"/>
        <s v="Cri"/>
        <s v="Atr"/>
      </sharedItems>
    </cacheField>
    <cacheField name="orden" numFmtId="0">
      <sharedItems containsString="0" containsBlank="1">
        <m/>
      </sharedItems>
    </cacheField>
    <cacheField name="Especie" numFmtId="0">
      <sharedItems containsBlank="1">
        <s v="Holacanthus passer"/>
        <s v="Cephalopholis panamensis"/>
        <s v="Urobatis halleri"/>
        <s v="Diodon hystrix"/>
        <s v="Johnrandallia nigrirostris"/>
        <s v="Thalassoma lucasanum"/>
        <s v="Chaetodon humeralis"/>
        <s v="Paranthias colonus"/>
        <s v="Canthigaster punctatissima"/>
        <s v="Haemulon maculicauda"/>
        <s v="Serranus psitacinus"/>
        <s v="Arothron meleagris"/>
        <s v="Pomacanthus zonipectus"/>
        <s v="Diodon holocanthus"/>
        <s v="Diplobatis ommata"/>
        <s v="Echidna nebulosa"/>
        <s v="Fistularia commersonii"/>
        <s v="Stegastes flavilatus"/>
        <s v="Halichoeres dispilus"/>
        <s v="Balistes polylepis"/>
        <s v="Sufflamen verres"/>
        <s v="Halichoeres nicholsi"/>
        <s v="Seriola rivoliana"/>
        <s v="Chromis atrilobata"/>
        <s v="Scarus ghobban"/>
        <s v="Lutjanus argentiventris"/>
        <s v="Stegastes acapulcoensis"/>
        <s v="Haemulon flaviguttatum"/>
        <s v="Halichoeres notospilus"/>
        <s v="Kyphosus elegans"/>
        <s v="Myripristis leiognathos"/>
        <s v="Ophioblennius steindachneri"/>
        <s v="Cirrhitus rivulatus"/>
        <s v="Abudefduf troschelii"/>
        <e v="#N/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1" cacheId="0" dataCaption="" compact="0" compactData="0">
  <location ref="A3:H41" firstHeaderRow="0" firstDataRow="1" firstDataCol="1"/>
  <pivotFields>
    <pivotField name="Sitio" axis="axisCol" dataField="1" compact="0" outline="0" multipleItemSelectionAllowed="1" showAll="0" sortType="ascending">
      <items>
        <item x="5"/>
        <item x="3"/>
        <item x="4"/>
        <item x="0"/>
        <item x="2"/>
        <item x="1"/>
        <item t="default"/>
      </items>
    </pivotField>
    <pivotField name="ambiente" compact="0" outline="0" multipleItemSelectionAllowed="1" showAll="0">
      <items>
        <item x="0"/>
        <item t="default"/>
      </items>
    </pivotField>
    <pivotField name="Buzo" compact="0" outline="0" multipleItemSelectionAllowed="1" showAll="0">
      <items>
        <item x="0"/>
        <item x="1"/>
        <item t="default"/>
      </items>
    </pivotField>
    <pivotField name="Transec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cha" compact="0" numFmtId="166" outline="0" multipleItemSelectionAllowed="1" showAll="0">
      <items>
        <item x="0"/>
        <item x="1"/>
        <item x="2"/>
        <item t="default"/>
      </items>
    </pivotField>
    <pivotField name="digitador" compact="0" numFmtId="166" outline="0" multipleItemSelectionAllowed="1" showAll="0">
      <items>
        <item x="0"/>
        <item x="1"/>
        <item t="default"/>
      </items>
    </pivotField>
    <pivotField name="fecha de digitación" compact="0" numFmtId="166" outline="0" multipleItemSelectionAllowed="1" showAll="0">
      <items>
        <item x="0"/>
        <item x="1"/>
        <item x="2"/>
        <item t="default"/>
      </items>
    </pivotField>
    <pivotField name="Profundidad " compact="0" numFmtId="167" outline="0" multipleItemSelectionAllowed="1" showAll="0">
      <items>
        <item x="0"/>
        <item x="1"/>
        <item x="2"/>
        <item x="3"/>
        <item x="4"/>
        <item t="default"/>
      </items>
    </pivotField>
    <pivotField name="categoria prof." compact="0" outline="0" multipleItemSelectionAllowed="1" showAll="0">
      <items>
        <item x="0"/>
        <item t="default"/>
      </items>
    </pivotField>
    <pivotField name="Co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rden" compact="0" outline="0" multipleItemSelectionAllowed="1" showAll="0">
      <items>
        <item x="0"/>
        <item t="default"/>
      </items>
    </pivotField>
    <pivotField name="Especie" axis="axisRow" compact="0" outline="0" multipleItemSelectionAllowed="1" showAll="0" sortType="ascending">
      <items>
        <item x="35"/>
        <item x="33"/>
        <item x="11"/>
        <item x="19"/>
        <item x="8"/>
        <item x="1"/>
        <item x="6"/>
        <item x="23"/>
        <item x="32"/>
        <item x="13"/>
        <item x="3"/>
        <item x="14"/>
        <item x="15"/>
        <item x="16"/>
        <item x="27"/>
        <item x="9"/>
        <item x="18"/>
        <item x="21"/>
        <item x="28"/>
        <item x="0"/>
        <item x="4"/>
        <item x="29"/>
        <item x="25"/>
        <item x="30"/>
        <item x="31"/>
        <item x="7"/>
        <item x="12"/>
        <item x="24"/>
        <item x="22"/>
        <item x="10"/>
        <item x="26"/>
        <item x="17"/>
        <item x="20"/>
        <item x="5"/>
        <item x="2"/>
        <item x="34"/>
        <item t="default"/>
      </items>
    </pivotField>
  </pivotFields>
  <rowFields>
    <field x="11"/>
  </rowFields>
  <colFields>
    <field x="0"/>
  </colFields>
  <dataFields>
    <dataField name="COUNTA of Sitio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93.75"/>
    <col customWidth="1" min="3" max="6" width="9.38"/>
  </cols>
  <sheetData>
    <row r="1">
      <c r="A1" s="1" t="s">
        <v>0</v>
      </c>
      <c r="B1" s="2" t="s">
        <v>1</v>
      </c>
    </row>
    <row r="2">
      <c r="A2" s="1" t="s">
        <v>2</v>
      </c>
      <c r="B2" s="3" t="s">
        <v>3</v>
      </c>
    </row>
    <row r="3">
      <c r="A3" s="1" t="s">
        <v>4</v>
      </c>
      <c r="B3" s="3" t="s">
        <v>5</v>
      </c>
    </row>
    <row r="4">
      <c r="A4" s="1" t="s">
        <v>6</v>
      </c>
      <c r="B4" s="3" t="s">
        <v>7</v>
      </c>
    </row>
    <row r="5">
      <c r="A5" s="1" t="s">
        <v>8</v>
      </c>
      <c r="B5" s="3" t="s">
        <v>9</v>
      </c>
    </row>
    <row r="6">
      <c r="A6" s="1" t="s">
        <v>10</v>
      </c>
      <c r="B6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0"/>
    <col customWidth="1" min="2" max="2" width="25.5"/>
    <col customWidth="1" min="3" max="3" width="10.0"/>
    <col customWidth="1" min="4" max="4" width="9.13"/>
    <col customWidth="1" min="5" max="5" width="9.25"/>
    <col customWidth="1" min="6" max="6" width="18.5"/>
    <col customWidth="1" min="7" max="7" width="23.88"/>
    <col customWidth="1" min="8" max="8" width="21.13"/>
    <col customWidth="1" min="9" max="9" width="11.5"/>
    <col customWidth="1" min="10" max="12" width="10.0"/>
    <col customWidth="1" min="13" max="26" width="9.38"/>
  </cols>
  <sheetData>
    <row r="1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6" t="s">
        <v>19</v>
      </c>
      <c r="J1" s="6" t="s">
        <v>20</v>
      </c>
      <c r="K1" s="6" t="s">
        <v>21</v>
      </c>
      <c r="L1" s="7" t="s">
        <v>22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 t="s">
        <v>23</v>
      </c>
      <c r="B2" s="8" t="s">
        <v>24</v>
      </c>
      <c r="C2" s="8">
        <v>31.0</v>
      </c>
      <c r="D2" s="8">
        <v>4.0E-4</v>
      </c>
      <c r="E2" s="8">
        <v>3.322</v>
      </c>
      <c r="F2" s="8" t="s">
        <v>25</v>
      </c>
      <c r="G2" s="8" t="s">
        <v>26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 t="s">
        <v>27</v>
      </c>
      <c r="B3" s="8" t="s">
        <v>28</v>
      </c>
      <c r="C3" s="8">
        <v>100.0</v>
      </c>
      <c r="D3" s="9">
        <v>0.016</v>
      </c>
      <c r="E3" s="9">
        <v>3.0516</v>
      </c>
      <c r="F3" s="8" t="s">
        <v>29</v>
      </c>
      <c r="G3" s="8" t="s">
        <v>30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 t="s">
        <v>31</v>
      </c>
      <c r="B4" s="8" t="s">
        <v>32</v>
      </c>
      <c r="C4" s="8">
        <v>101.0</v>
      </c>
      <c r="D4" s="9">
        <v>0.016</v>
      </c>
      <c r="E4" s="9">
        <v>3.0516</v>
      </c>
      <c r="F4" s="8" t="s">
        <v>33</v>
      </c>
      <c r="G4" s="8" t="s">
        <v>34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 t="s">
        <v>35</v>
      </c>
      <c r="B5" s="8" t="s">
        <v>36</v>
      </c>
      <c r="C5" s="8">
        <v>102.0</v>
      </c>
      <c r="D5" s="9">
        <v>0.016</v>
      </c>
      <c r="E5" s="9">
        <v>3.0516</v>
      </c>
      <c r="F5" s="8" t="s">
        <v>37</v>
      </c>
      <c r="G5" s="8" t="s">
        <v>38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 t="s">
        <v>39</v>
      </c>
      <c r="B6" s="8" t="s">
        <v>40</v>
      </c>
      <c r="C6" s="8"/>
      <c r="D6" s="8"/>
      <c r="E6" s="8"/>
      <c r="F6" s="8" t="s">
        <v>41</v>
      </c>
      <c r="G6" s="8" t="s">
        <v>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 t="s">
        <v>43</v>
      </c>
      <c r="B7" s="8" t="s">
        <v>44</v>
      </c>
      <c r="C7" s="8">
        <v>137.0</v>
      </c>
      <c r="D7" s="8">
        <v>0.0063</v>
      </c>
      <c r="E7" s="8">
        <v>3.217</v>
      </c>
      <c r="F7" s="8" t="s">
        <v>45</v>
      </c>
      <c r="G7" s="8" t="s">
        <v>46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 t="s">
        <v>47</v>
      </c>
      <c r="B8" s="8" t="s">
        <v>48</v>
      </c>
      <c r="C8" s="8">
        <v>138.0</v>
      </c>
      <c r="D8" s="8">
        <v>0.0096</v>
      </c>
      <c r="E8" s="8">
        <v>2.627</v>
      </c>
      <c r="F8" s="8" t="s">
        <v>49</v>
      </c>
      <c r="G8" s="8" t="s">
        <v>50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 t="s">
        <v>51</v>
      </c>
      <c r="B9" s="8" t="s">
        <v>52</v>
      </c>
      <c r="C9" s="8">
        <v>139.0</v>
      </c>
      <c r="D9" s="8">
        <v>0.0063</v>
      </c>
      <c r="E9" s="8">
        <v>3.217</v>
      </c>
      <c r="F9" s="8" t="s">
        <v>53</v>
      </c>
      <c r="G9" s="8" t="s">
        <v>54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 t="s">
        <v>55</v>
      </c>
      <c r="B10" s="8" t="s">
        <v>56</v>
      </c>
      <c r="C10" s="8">
        <v>140.0</v>
      </c>
      <c r="D10" s="9">
        <v>0.0077</v>
      </c>
      <c r="E10" s="9">
        <v>2.962</v>
      </c>
      <c r="F10" s="8" t="s">
        <v>57</v>
      </c>
      <c r="G10" s="8" t="s">
        <v>58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 t="s">
        <v>59</v>
      </c>
      <c r="B11" s="8" t="s">
        <v>60</v>
      </c>
      <c r="C11" s="8"/>
      <c r="D11" s="9">
        <v>0.00327</v>
      </c>
      <c r="E11" s="9">
        <v>3.181</v>
      </c>
      <c r="F11" s="8" t="s">
        <v>61</v>
      </c>
      <c r="G11" s="8" t="s">
        <v>61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 t="s">
        <v>62</v>
      </c>
      <c r="B12" s="8" t="s">
        <v>63</v>
      </c>
      <c r="C12" s="8">
        <v>143.0</v>
      </c>
      <c r="D12" s="9">
        <v>0.00245</v>
      </c>
      <c r="E12" s="9">
        <v>3.0</v>
      </c>
      <c r="F12" s="8" t="s">
        <v>64</v>
      </c>
      <c r="G12" s="8" t="s">
        <v>65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 t="s">
        <v>66</v>
      </c>
      <c r="B13" s="8" t="s">
        <v>67</v>
      </c>
      <c r="C13" s="8">
        <v>144.0</v>
      </c>
      <c r="D13" s="9">
        <v>0.067</v>
      </c>
      <c r="E13" s="9">
        <v>2.669</v>
      </c>
      <c r="F13" s="8" t="s">
        <v>68</v>
      </c>
      <c r="G13" s="8" t="s">
        <v>69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 t="s">
        <v>70</v>
      </c>
      <c r="B14" s="8" t="s">
        <v>71</v>
      </c>
      <c r="C14" s="8">
        <v>145.0</v>
      </c>
      <c r="D14" s="9">
        <v>0.0831</v>
      </c>
      <c r="E14" s="9">
        <v>2.57</v>
      </c>
      <c r="F14" s="8" t="s">
        <v>72</v>
      </c>
      <c r="G14" s="8" t="s">
        <v>73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 t="s">
        <v>74</v>
      </c>
      <c r="B15" s="8" t="s">
        <v>75</v>
      </c>
      <c r="C15" s="8">
        <v>145.0</v>
      </c>
      <c r="D15" s="9">
        <v>0.02673</v>
      </c>
      <c r="E15" s="9">
        <v>2.98449</v>
      </c>
      <c r="F15" s="8" t="s">
        <v>76</v>
      </c>
      <c r="G15" s="8" t="s">
        <v>77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 t="s">
        <v>78</v>
      </c>
      <c r="B16" s="8" t="s">
        <v>79</v>
      </c>
      <c r="C16" s="8">
        <v>15.0</v>
      </c>
      <c r="D16" s="9">
        <v>0.0059</v>
      </c>
      <c r="E16" s="9">
        <v>3.13</v>
      </c>
      <c r="F16" s="8" t="s">
        <v>80</v>
      </c>
      <c r="G16" s="8" t="s">
        <v>81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 t="s">
        <v>82</v>
      </c>
      <c r="B17" s="8" t="s">
        <v>83</v>
      </c>
      <c r="C17" s="8">
        <v>40.0</v>
      </c>
      <c r="D17" s="9">
        <v>0.0153</v>
      </c>
      <c r="E17" s="9">
        <v>3.0038</v>
      </c>
      <c r="F17" s="8" t="s">
        <v>84</v>
      </c>
      <c r="G17" s="8" t="s">
        <v>85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 t="s">
        <v>86</v>
      </c>
      <c r="B18" s="8" t="s">
        <v>87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 t="s">
        <v>88</v>
      </c>
      <c r="B19" s="8" t="s">
        <v>89</v>
      </c>
      <c r="C19" s="8">
        <v>158.0</v>
      </c>
      <c r="D19" s="8">
        <v>0.0194</v>
      </c>
      <c r="E19" s="8">
        <v>2.96</v>
      </c>
      <c r="F19" s="8" t="s">
        <v>90</v>
      </c>
      <c r="G19" s="8" t="s">
        <v>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 t="s">
        <v>92</v>
      </c>
      <c r="B20" s="8" t="s">
        <v>93</v>
      </c>
      <c r="C20" s="8">
        <v>159.0</v>
      </c>
      <c r="D20" s="9">
        <v>0.0022</v>
      </c>
      <c r="E20" s="9">
        <v>3.0</v>
      </c>
      <c r="F20" s="8" t="s">
        <v>94</v>
      </c>
      <c r="G20" s="8" t="s">
        <v>95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 t="s">
        <v>96</v>
      </c>
      <c r="B21" s="8" t="s">
        <v>97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 t="s">
        <v>98</v>
      </c>
      <c r="B22" s="8" t="s">
        <v>99</v>
      </c>
      <c r="C22" s="8">
        <v>73.0</v>
      </c>
      <c r="D22" s="10">
        <v>0.0168</v>
      </c>
      <c r="E22" s="10">
        <v>2.9856</v>
      </c>
      <c r="F22" s="8" t="s">
        <v>100</v>
      </c>
      <c r="G22" s="8" t="s">
        <v>101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 t="s">
        <v>102</v>
      </c>
      <c r="B23" s="8" t="s">
        <v>103</v>
      </c>
      <c r="C23" s="8">
        <v>74.0</v>
      </c>
      <c r="D23" s="10">
        <v>0.0168</v>
      </c>
      <c r="E23" s="10">
        <v>2.9856</v>
      </c>
      <c r="F23" s="8" t="s">
        <v>104</v>
      </c>
      <c r="G23" s="8" t="s">
        <v>104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 t="s">
        <v>105</v>
      </c>
      <c r="B24" s="8" t="s">
        <v>106</v>
      </c>
      <c r="C24" s="8">
        <v>75.0</v>
      </c>
      <c r="D24" s="9">
        <v>0.0569</v>
      </c>
      <c r="E24" s="9">
        <v>2.91</v>
      </c>
      <c r="F24" s="8" t="s">
        <v>107</v>
      </c>
      <c r="G24" s="8" t="s">
        <v>108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 t="s">
        <v>109</v>
      </c>
      <c r="B25" s="8" t="s">
        <v>110</v>
      </c>
      <c r="C25" s="8">
        <v>76.0</v>
      </c>
      <c r="D25" s="10">
        <v>0.0168</v>
      </c>
      <c r="E25" s="10">
        <v>2.9856</v>
      </c>
      <c r="F25" s="8" t="s">
        <v>111</v>
      </c>
      <c r="G25" s="8" t="s">
        <v>112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 t="s">
        <v>113</v>
      </c>
      <c r="B26" s="8" t="s">
        <v>114</v>
      </c>
      <c r="C26" s="8">
        <v>51.0</v>
      </c>
      <c r="D26" s="11">
        <v>0.0141</v>
      </c>
      <c r="E26" s="12">
        <v>3.1286</v>
      </c>
      <c r="F26" s="8" t="s">
        <v>115</v>
      </c>
      <c r="G26" s="8" t="s">
        <v>116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 t="s">
        <v>117</v>
      </c>
      <c r="B27" s="8" t="s">
        <v>118</v>
      </c>
      <c r="C27" s="8">
        <v>52.0</v>
      </c>
      <c r="D27" s="11">
        <v>0.0141</v>
      </c>
      <c r="E27" s="12">
        <v>3.1286</v>
      </c>
      <c r="F27" s="8" t="s">
        <v>119</v>
      </c>
      <c r="G27" s="8" t="s">
        <v>120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 t="s">
        <v>121</v>
      </c>
      <c r="B28" s="8" t="s">
        <v>122</v>
      </c>
      <c r="C28" s="8">
        <v>53.0</v>
      </c>
      <c r="D28" s="11">
        <v>0.0141</v>
      </c>
      <c r="E28" s="12">
        <v>3.1286</v>
      </c>
      <c r="F28" s="8" t="s">
        <v>123</v>
      </c>
      <c r="G28" s="8" t="s">
        <v>124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 t="s">
        <v>125</v>
      </c>
      <c r="B29" s="8" t="s">
        <v>126</v>
      </c>
      <c r="C29" s="8">
        <v>54.0</v>
      </c>
      <c r="D29" s="11">
        <v>0.0141</v>
      </c>
      <c r="E29" s="12">
        <v>3.1286</v>
      </c>
      <c r="F29" s="8" t="s">
        <v>127</v>
      </c>
      <c r="G29" s="8" t="s">
        <v>128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 t="s">
        <v>129</v>
      </c>
      <c r="B30" s="8" t="s">
        <v>130</v>
      </c>
      <c r="C30" s="8">
        <v>55.0</v>
      </c>
      <c r="D30" s="11">
        <v>0.0141</v>
      </c>
      <c r="E30" s="12">
        <v>3.1286</v>
      </c>
      <c r="F30" s="8" t="s">
        <v>131</v>
      </c>
      <c r="G30" s="8" t="s">
        <v>132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 t="s">
        <v>133</v>
      </c>
      <c r="B31" s="8" t="s">
        <v>134</v>
      </c>
      <c r="C31" s="8">
        <v>56.0</v>
      </c>
      <c r="D31" s="11">
        <v>0.0141</v>
      </c>
      <c r="E31" s="12">
        <v>3.1286</v>
      </c>
      <c r="F31" s="8" t="s">
        <v>135</v>
      </c>
      <c r="G31" s="8" t="s">
        <v>136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 t="s">
        <v>137</v>
      </c>
      <c r="B32" s="8" t="s">
        <v>138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 t="s">
        <v>139</v>
      </c>
      <c r="B33" s="8" t="s">
        <v>140</v>
      </c>
      <c r="C33" s="8">
        <v>162.0</v>
      </c>
      <c r="D33" s="8">
        <v>0.057</v>
      </c>
      <c r="E33" s="8">
        <v>2.801</v>
      </c>
      <c r="F33" s="8" t="s">
        <v>141</v>
      </c>
      <c r="G33" s="8" t="s">
        <v>142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 t="s">
        <v>143</v>
      </c>
      <c r="B34" s="8" t="s">
        <v>144</v>
      </c>
      <c r="C34" s="8">
        <v>163.0</v>
      </c>
      <c r="D34" s="13">
        <v>0.0307</v>
      </c>
      <c r="E34" s="13">
        <v>2.8499</v>
      </c>
      <c r="F34" s="8" t="s">
        <v>145</v>
      </c>
      <c r="G34" s="8" t="s">
        <v>146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 t="s">
        <v>147</v>
      </c>
      <c r="B35" s="8" t="s">
        <v>148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 t="s">
        <v>149</v>
      </c>
      <c r="B36" s="8" t="s">
        <v>150</v>
      </c>
      <c r="C36" s="8">
        <v>35.0</v>
      </c>
      <c r="D36" s="13">
        <v>2.0E-4</v>
      </c>
      <c r="E36" s="13">
        <v>3.5144</v>
      </c>
      <c r="F36" s="8" t="s">
        <v>151</v>
      </c>
      <c r="G36" s="8" t="s">
        <v>152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 t="s">
        <v>153</v>
      </c>
      <c r="B37" s="8" t="s">
        <v>154</v>
      </c>
      <c r="C37" s="8"/>
      <c r="D37" s="8"/>
      <c r="E37" s="8"/>
      <c r="F37" s="8" t="s">
        <v>155</v>
      </c>
      <c r="G37" s="8" t="s">
        <v>156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 t="s">
        <v>157</v>
      </c>
      <c r="B38" s="8" t="s">
        <v>158</v>
      </c>
      <c r="C38" s="8">
        <v>152.0</v>
      </c>
      <c r="D38" s="10">
        <v>0.0268</v>
      </c>
      <c r="E38" s="10">
        <v>2.8983</v>
      </c>
      <c r="F38" s="8" t="s">
        <v>159</v>
      </c>
      <c r="G38" s="8" t="s">
        <v>160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 t="s">
        <v>161</v>
      </c>
      <c r="B39" s="8" t="s">
        <v>162</v>
      </c>
      <c r="C39" s="8">
        <v>115.0</v>
      </c>
      <c r="D39" s="10">
        <v>0.0201</v>
      </c>
      <c r="E39" s="10">
        <v>2.9992</v>
      </c>
      <c r="F39" s="8" t="s">
        <v>163</v>
      </c>
      <c r="G39" s="8" t="s">
        <v>164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 t="s">
        <v>165</v>
      </c>
      <c r="B40" s="8" t="s">
        <v>166</v>
      </c>
      <c r="C40" s="8">
        <v>151.0</v>
      </c>
      <c r="D40" s="8">
        <v>0.0098</v>
      </c>
      <c r="E40" s="8">
        <v>3.189</v>
      </c>
      <c r="F40" s="8" t="s">
        <v>167</v>
      </c>
      <c r="G40" s="8" t="s">
        <v>168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 t="s">
        <v>169</v>
      </c>
      <c r="B41" s="8" t="s">
        <v>170</v>
      </c>
      <c r="C41" s="8">
        <v>83.0</v>
      </c>
      <c r="D41" s="10">
        <v>0.3975</v>
      </c>
      <c r="E41" s="10">
        <v>2.8761</v>
      </c>
      <c r="F41" s="8" t="s">
        <v>171</v>
      </c>
      <c r="G41" s="8" t="s">
        <v>172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 t="s">
        <v>173</v>
      </c>
      <c r="B42" s="8" t="s">
        <v>174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 t="s">
        <v>175</v>
      </c>
      <c r="B43" s="8" t="s">
        <v>176</v>
      </c>
      <c r="C43" s="8"/>
      <c r="D43" s="8">
        <v>0.0122</v>
      </c>
      <c r="E43" s="8">
        <v>3.167</v>
      </c>
      <c r="F43" s="8" t="s">
        <v>177</v>
      </c>
      <c r="G43" s="8" t="s">
        <v>178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 t="s">
        <v>179</v>
      </c>
      <c r="B44" s="8" t="s">
        <v>180</v>
      </c>
      <c r="C44" s="8"/>
      <c r="D44" s="14">
        <v>0.0406</v>
      </c>
      <c r="E44" s="14">
        <v>2.792</v>
      </c>
      <c r="F44" s="8" t="s">
        <v>181</v>
      </c>
      <c r="G44" s="8" t="s">
        <v>182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 t="s">
        <v>183</v>
      </c>
      <c r="B45" s="8" t="s">
        <v>184</v>
      </c>
      <c r="C45" s="8">
        <v>164.0</v>
      </c>
      <c r="D45" s="10">
        <v>0.0197</v>
      </c>
      <c r="E45" s="10">
        <v>2.9174</v>
      </c>
      <c r="F45" s="8" t="s">
        <v>185</v>
      </c>
      <c r="G45" s="8" t="s">
        <v>186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 t="s">
        <v>187</v>
      </c>
      <c r="B46" s="8" t="s">
        <v>188</v>
      </c>
      <c r="C46" s="8">
        <v>58.0</v>
      </c>
      <c r="D46" s="8">
        <v>0.025</v>
      </c>
      <c r="E46" s="8">
        <v>3.0</v>
      </c>
      <c r="F46" s="8" t="s">
        <v>189</v>
      </c>
      <c r="G46" s="8" t="s">
        <v>190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 t="s">
        <v>191</v>
      </c>
      <c r="B47" s="8" t="s">
        <v>192</v>
      </c>
      <c r="C47" s="8">
        <v>59.0</v>
      </c>
      <c r="D47" s="8">
        <v>0.0161</v>
      </c>
      <c r="E47" s="8">
        <v>3.0</v>
      </c>
      <c r="F47" s="8" t="s">
        <v>193</v>
      </c>
      <c r="G47" s="8" t="s">
        <v>194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 t="s">
        <v>195</v>
      </c>
      <c r="B48" s="8" t="s">
        <v>196</v>
      </c>
      <c r="C48" s="8">
        <v>60.0</v>
      </c>
      <c r="D48" s="8">
        <v>0.0187</v>
      </c>
      <c r="E48" s="8">
        <v>2.9</v>
      </c>
      <c r="F48" s="8" t="s">
        <v>197</v>
      </c>
      <c r="G48" s="8" t="s">
        <v>198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 t="s">
        <v>199</v>
      </c>
      <c r="B49" s="8" t="s">
        <v>200</v>
      </c>
      <c r="C49" s="8">
        <v>61.0</v>
      </c>
      <c r="D49" s="8">
        <v>0.0211</v>
      </c>
      <c r="E49" s="8">
        <v>2.941</v>
      </c>
      <c r="F49" s="8" t="s">
        <v>201</v>
      </c>
      <c r="G49" s="8" t="s">
        <v>202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 t="s">
        <v>203</v>
      </c>
      <c r="B50" s="8" t="s">
        <v>204</v>
      </c>
      <c r="C50" s="8">
        <v>62.0</v>
      </c>
      <c r="D50" s="10">
        <v>0.0265</v>
      </c>
      <c r="E50" s="10">
        <v>3.005</v>
      </c>
      <c r="F50" s="8" t="s">
        <v>205</v>
      </c>
      <c r="G50" s="8" t="s">
        <v>206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 t="s">
        <v>207</v>
      </c>
      <c r="B51" s="8" t="s">
        <v>208</v>
      </c>
      <c r="C51" s="8">
        <v>1.0</v>
      </c>
      <c r="D51" s="8">
        <v>1.0E-4</v>
      </c>
      <c r="E51" s="8">
        <v>4.2678</v>
      </c>
      <c r="F51" s="8" t="s">
        <v>209</v>
      </c>
      <c r="G51" s="8" t="s">
        <v>210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 t="s">
        <v>211</v>
      </c>
      <c r="B52" s="8" t="s">
        <v>212</v>
      </c>
      <c r="C52" s="8">
        <v>3.0</v>
      </c>
      <c r="D52" s="8">
        <v>0.0101</v>
      </c>
      <c r="E52" s="8">
        <v>3.06</v>
      </c>
      <c r="F52" s="8" t="s">
        <v>213</v>
      </c>
      <c r="G52" s="8" t="s">
        <v>214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 t="s">
        <v>215</v>
      </c>
      <c r="B53" s="8" t="s">
        <v>216</v>
      </c>
      <c r="C53" s="8">
        <v>4.0</v>
      </c>
      <c r="D53" s="8">
        <v>0.0136</v>
      </c>
      <c r="E53" s="8">
        <v>3.0</v>
      </c>
      <c r="F53" s="8" t="s">
        <v>217</v>
      </c>
      <c r="G53" s="8" t="s">
        <v>218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 t="s">
        <v>219</v>
      </c>
      <c r="B54" s="8" t="s">
        <v>220</v>
      </c>
      <c r="C54" s="8">
        <v>5.0</v>
      </c>
      <c r="D54" s="8">
        <v>0.0111</v>
      </c>
      <c r="E54" s="8">
        <v>2.923</v>
      </c>
      <c r="F54" s="8" t="s">
        <v>221</v>
      </c>
      <c r="G54" s="8" t="s">
        <v>222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 t="s">
        <v>223</v>
      </c>
      <c r="B55" s="8" t="s">
        <v>224</v>
      </c>
      <c r="C55" s="8">
        <v>6.0</v>
      </c>
      <c r="D55" s="8">
        <v>0.0061</v>
      </c>
      <c r="E55" s="8">
        <v>3.01</v>
      </c>
      <c r="F55" s="8" t="s">
        <v>225</v>
      </c>
      <c r="G55" s="8" t="s">
        <v>226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 t="s">
        <v>227</v>
      </c>
      <c r="B56" s="8" t="s">
        <v>228</v>
      </c>
      <c r="C56" s="8">
        <v>7.0</v>
      </c>
      <c r="D56" s="8">
        <v>0.017</v>
      </c>
      <c r="E56" s="8">
        <v>2.98</v>
      </c>
      <c r="F56" s="8" t="s">
        <v>229</v>
      </c>
      <c r="G56" s="8" t="s">
        <v>230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 t="s">
        <v>231</v>
      </c>
      <c r="B57" s="8" t="s">
        <v>232</v>
      </c>
      <c r="C57" s="8">
        <v>2.0</v>
      </c>
      <c r="D57" s="8">
        <v>0.0072</v>
      </c>
      <c r="E57" s="8">
        <v>3.0</v>
      </c>
      <c r="F57" s="8" t="s">
        <v>233</v>
      </c>
      <c r="G57" s="8" t="s">
        <v>234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 t="s">
        <v>235</v>
      </c>
      <c r="B58" s="8" t="s">
        <v>236</v>
      </c>
      <c r="C58" s="8"/>
      <c r="D58" s="8">
        <v>0.0239</v>
      </c>
      <c r="E58" s="8">
        <v>3.0</v>
      </c>
      <c r="F58" s="8" t="s">
        <v>237</v>
      </c>
      <c r="G58" s="8" t="s">
        <v>238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 t="s">
        <v>239</v>
      </c>
      <c r="B59" s="8" t="s">
        <v>240</v>
      </c>
      <c r="C59" s="8"/>
      <c r="D59" s="8"/>
      <c r="E59" s="8"/>
      <c r="F59" s="8" t="s">
        <v>241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 t="s">
        <v>242</v>
      </c>
      <c r="B60" s="8" t="s">
        <v>243</v>
      </c>
      <c r="C60" s="8">
        <v>41.0</v>
      </c>
      <c r="D60" s="10">
        <v>0.0217</v>
      </c>
      <c r="E60" s="10">
        <v>3.035</v>
      </c>
      <c r="F60" s="8" t="s">
        <v>244</v>
      </c>
      <c r="G60" s="8" t="s">
        <v>245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 t="s">
        <v>246</v>
      </c>
      <c r="B61" s="8" t="s">
        <v>247</v>
      </c>
      <c r="C61" s="8">
        <v>141.0</v>
      </c>
      <c r="D61" s="8"/>
      <c r="E61" s="8"/>
      <c r="F61" s="8" t="s">
        <v>248</v>
      </c>
      <c r="G61" s="8" t="s">
        <v>249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 t="s">
        <v>250</v>
      </c>
      <c r="B62" s="8" t="s">
        <v>251</v>
      </c>
      <c r="C62" s="8">
        <v>93.0</v>
      </c>
      <c r="D62" s="10">
        <v>0.0606</v>
      </c>
      <c r="E62" s="10">
        <v>2.398</v>
      </c>
      <c r="F62" s="8" t="s">
        <v>252</v>
      </c>
      <c r="G62" s="8" t="s">
        <v>253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 t="s">
        <v>254</v>
      </c>
      <c r="B63" s="8" t="s">
        <v>255</v>
      </c>
      <c r="C63" s="8">
        <v>94.0</v>
      </c>
      <c r="D63" s="12">
        <v>0.0296</v>
      </c>
      <c r="E63" s="12">
        <v>2.9895</v>
      </c>
      <c r="F63" s="8" t="s">
        <v>256</v>
      </c>
      <c r="G63" s="8" t="s">
        <v>257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 t="s">
        <v>258</v>
      </c>
      <c r="B64" s="8" t="s">
        <v>259</v>
      </c>
      <c r="C64" s="8">
        <v>30.0</v>
      </c>
      <c r="D64" s="8">
        <v>0.0068</v>
      </c>
      <c r="E64" s="8">
        <v>3.025</v>
      </c>
      <c r="F64" s="8" t="s">
        <v>260</v>
      </c>
      <c r="G64" s="8" t="s">
        <v>261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 t="s">
        <v>262</v>
      </c>
      <c r="B65" s="8" t="s">
        <v>263</v>
      </c>
      <c r="C65" s="8">
        <v>170.0</v>
      </c>
      <c r="D65" s="8">
        <v>0.285</v>
      </c>
      <c r="E65" s="8">
        <v>2.345</v>
      </c>
      <c r="F65" s="8" t="s">
        <v>264</v>
      </c>
      <c r="G65" s="8" t="s">
        <v>265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 t="s">
        <v>266</v>
      </c>
      <c r="B66" s="8" t="s">
        <v>267</v>
      </c>
      <c r="C66" s="8">
        <v>103.0</v>
      </c>
      <c r="D66" s="10">
        <v>0.00523</v>
      </c>
      <c r="E66" s="10">
        <v>3.41655</v>
      </c>
      <c r="F66" s="8" t="s">
        <v>268</v>
      </c>
      <c r="G66" s="8" t="s">
        <v>269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 t="s">
        <v>270</v>
      </c>
      <c r="B67" s="8" t="s">
        <v>271</v>
      </c>
      <c r="C67" s="8">
        <v>104.0</v>
      </c>
      <c r="D67" s="10">
        <v>0.01597</v>
      </c>
      <c r="E67" s="10">
        <v>3.04225</v>
      </c>
      <c r="F67" s="8" t="s">
        <v>272</v>
      </c>
      <c r="G67" s="8" t="s">
        <v>273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 t="s">
        <v>274</v>
      </c>
      <c r="B68" s="8" t="s">
        <v>275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 t="s">
        <v>276</v>
      </c>
      <c r="B69" s="8" t="s">
        <v>277</v>
      </c>
      <c r="C69" s="8">
        <v>112.0</v>
      </c>
      <c r="D69" s="12">
        <v>0.0332</v>
      </c>
      <c r="E69" s="12">
        <v>3.0</v>
      </c>
      <c r="F69" s="8" t="s">
        <v>278</v>
      </c>
      <c r="G69" s="8" t="s">
        <v>279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 t="s">
        <v>280</v>
      </c>
      <c r="B70" s="8" t="s">
        <v>281</v>
      </c>
      <c r="C70" s="8">
        <v>113.0</v>
      </c>
      <c r="D70" s="12">
        <v>0.0276</v>
      </c>
      <c r="E70" s="12">
        <v>3.0</v>
      </c>
      <c r="F70" s="8" t="s">
        <v>282</v>
      </c>
      <c r="G70" s="8" t="s">
        <v>283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 t="s">
        <v>284</v>
      </c>
      <c r="B71" s="8" t="s">
        <v>285</v>
      </c>
      <c r="C71" s="8"/>
      <c r="D71" s="8"/>
      <c r="E71" s="8"/>
      <c r="F71" s="8" t="s">
        <v>286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 t="s">
        <v>287</v>
      </c>
      <c r="B72" s="8" t="s">
        <v>288</v>
      </c>
      <c r="C72" s="8"/>
      <c r="D72" s="8">
        <v>0.0229</v>
      </c>
      <c r="E72" s="8">
        <v>2.78</v>
      </c>
      <c r="F72" s="8" t="s">
        <v>289</v>
      </c>
      <c r="G72" s="8" t="s">
        <v>290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 t="s">
        <v>291</v>
      </c>
      <c r="B73" s="8" t="s">
        <v>292</v>
      </c>
      <c r="C73" s="8"/>
      <c r="D73" s="12">
        <v>0.0066</v>
      </c>
      <c r="E73" s="12">
        <v>3.1255</v>
      </c>
      <c r="F73" s="8" t="s">
        <v>293</v>
      </c>
      <c r="G73" s="8" t="s">
        <v>294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 t="s">
        <v>295</v>
      </c>
      <c r="B74" s="8" t="s">
        <v>296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 t="s">
        <v>297</v>
      </c>
      <c r="B75" s="8" t="s">
        <v>298</v>
      </c>
      <c r="C75" s="8">
        <v>10.0</v>
      </c>
      <c r="D75" s="8">
        <v>0.0071</v>
      </c>
      <c r="E75" s="8">
        <v>3.0</v>
      </c>
      <c r="F75" s="8" t="s">
        <v>299</v>
      </c>
      <c r="G75" s="8" t="s">
        <v>300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 t="s">
        <v>301</v>
      </c>
      <c r="B76" s="8" t="s">
        <v>302</v>
      </c>
      <c r="C76" s="8">
        <v>11.0</v>
      </c>
      <c r="D76" s="8">
        <v>0.0071</v>
      </c>
      <c r="E76" s="8">
        <v>3.0</v>
      </c>
      <c r="F76" s="8" t="s">
        <v>303</v>
      </c>
      <c r="G76" s="8" t="s">
        <v>304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 t="s">
        <v>305</v>
      </c>
      <c r="B77" s="8" t="s">
        <v>306</v>
      </c>
      <c r="C77" s="8">
        <v>63.0</v>
      </c>
      <c r="D77" s="8">
        <v>0.01</v>
      </c>
      <c r="E77" s="8">
        <v>3.15</v>
      </c>
      <c r="F77" s="8" t="s">
        <v>307</v>
      </c>
      <c r="G77" s="8" t="s">
        <v>308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 t="s">
        <v>309</v>
      </c>
      <c r="B78" s="8" t="s">
        <v>310</v>
      </c>
      <c r="C78" s="8">
        <v>42.0</v>
      </c>
      <c r="D78" s="8">
        <v>0.017</v>
      </c>
      <c r="E78" s="8">
        <v>3.0</v>
      </c>
      <c r="F78" s="8" t="s">
        <v>311</v>
      </c>
      <c r="G78" s="8" t="s">
        <v>312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 t="s">
        <v>313</v>
      </c>
      <c r="B79" s="8" t="s">
        <v>314</v>
      </c>
      <c r="C79" s="8"/>
      <c r="D79" s="8"/>
      <c r="E79" s="8"/>
      <c r="F79" s="8" t="s">
        <v>315</v>
      </c>
      <c r="G79" s="8" t="s">
        <v>316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 t="s">
        <v>317</v>
      </c>
      <c r="B80" s="8" t="s">
        <v>318</v>
      </c>
      <c r="C80" s="8">
        <v>168.0</v>
      </c>
      <c r="D80" s="12">
        <v>0.0219</v>
      </c>
      <c r="E80" s="12">
        <v>3.0</v>
      </c>
      <c r="F80" s="8" t="s">
        <v>319</v>
      </c>
      <c r="G80" s="8" t="s">
        <v>320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 t="s">
        <v>321</v>
      </c>
      <c r="B81" s="8" t="s">
        <v>322</v>
      </c>
      <c r="C81" s="8">
        <v>169.0</v>
      </c>
      <c r="D81" s="12">
        <v>0.285</v>
      </c>
      <c r="E81" s="12">
        <v>2.345</v>
      </c>
      <c r="F81" s="8" t="s">
        <v>323</v>
      </c>
      <c r="G81" s="8" t="s">
        <v>324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 t="s">
        <v>325</v>
      </c>
      <c r="B82" s="8" t="s">
        <v>326</v>
      </c>
      <c r="C82" s="8">
        <v>17.0</v>
      </c>
      <c r="D82" s="12">
        <v>0.0245</v>
      </c>
      <c r="E82" s="12">
        <v>2.72</v>
      </c>
      <c r="F82" s="8" t="s">
        <v>327</v>
      </c>
      <c r="G82" s="8" t="s">
        <v>328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 t="s">
        <v>329</v>
      </c>
      <c r="B83" s="8" t="s">
        <v>330</v>
      </c>
      <c r="C83" s="8">
        <v>37.0</v>
      </c>
      <c r="D83" s="8">
        <v>0.0012</v>
      </c>
      <c r="E83" s="8">
        <v>3.139</v>
      </c>
      <c r="F83" s="8" t="s">
        <v>331</v>
      </c>
      <c r="G83" s="8" t="s">
        <v>332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 t="s">
        <v>333</v>
      </c>
      <c r="B84" s="8" t="s">
        <v>334</v>
      </c>
      <c r="C84" s="8"/>
      <c r="D84" s="8">
        <v>0.001</v>
      </c>
      <c r="E84" s="8">
        <v>3.29</v>
      </c>
      <c r="F84" s="8" t="s">
        <v>335</v>
      </c>
      <c r="G84" s="8" t="s">
        <v>336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 t="s">
        <v>337</v>
      </c>
      <c r="B85" s="8" t="s">
        <v>338</v>
      </c>
      <c r="C85" s="8">
        <v>18.0</v>
      </c>
      <c r="D85" s="12">
        <v>0.0012</v>
      </c>
      <c r="E85" s="12">
        <v>3.0</v>
      </c>
      <c r="F85" s="8" t="s">
        <v>339</v>
      </c>
      <c r="G85" s="8" t="s">
        <v>340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 t="s">
        <v>341</v>
      </c>
      <c r="B86" s="8" t="s">
        <v>342</v>
      </c>
      <c r="C86" s="8">
        <v>19.0</v>
      </c>
      <c r="D86" s="12">
        <v>0.0012</v>
      </c>
      <c r="E86" s="12">
        <v>3.0</v>
      </c>
      <c r="F86" s="8" t="s">
        <v>343</v>
      </c>
      <c r="G86" s="8" t="s">
        <v>344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 t="s">
        <v>345</v>
      </c>
      <c r="B87" s="8" t="s">
        <v>346</v>
      </c>
      <c r="C87" s="8"/>
      <c r="D87" s="8"/>
      <c r="E87" s="8"/>
      <c r="F87" s="8" t="s">
        <v>347</v>
      </c>
      <c r="G87" s="8" t="s">
        <v>348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 t="s">
        <v>349</v>
      </c>
      <c r="B88" s="8" t="s">
        <v>350</v>
      </c>
      <c r="C88" s="8">
        <v>142.0</v>
      </c>
      <c r="D88" s="12">
        <v>0.008</v>
      </c>
      <c r="E88" s="12">
        <v>3.137</v>
      </c>
      <c r="F88" s="8" t="s">
        <v>351</v>
      </c>
      <c r="G88" s="8" t="s">
        <v>352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 t="s">
        <v>353</v>
      </c>
      <c r="B89" s="8" t="s">
        <v>354</v>
      </c>
      <c r="C89" s="8">
        <v>62.5</v>
      </c>
      <c r="D89" s="8">
        <v>0.0135</v>
      </c>
      <c r="E89" s="8">
        <v>2.92</v>
      </c>
      <c r="F89" s="8" t="s">
        <v>355</v>
      </c>
      <c r="G89" s="8" t="s">
        <v>356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 t="s">
        <v>357</v>
      </c>
      <c r="B90" s="8" t="s">
        <v>358</v>
      </c>
      <c r="C90" s="8"/>
      <c r="D90" s="8">
        <v>0.0068</v>
      </c>
      <c r="E90" s="8">
        <v>3.025</v>
      </c>
      <c r="F90" s="8" t="s">
        <v>359</v>
      </c>
      <c r="G90" s="8" t="s">
        <v>360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 t="s">
        <v>361</v>
      </c>
      <c r="B91" s="8" t="s">
        <v>362</v>
      </c>
      <c r="C91" s="8">
        <v>44.0</v>
      </c>
      <c r="D91" s="8">
        <v>0.0131</v>
      </c>
      <c r="E91" s="8">
        <v>3.056</v>
      </c>
      <c r="F91" s="8" t="s">
        <v>363</v>
      </c>
      <c r="G91" s="8" t="s">
        <v>364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 t="s">
        <v>365</v>
      </c>
      <c r="B92" s="8" t="s">
        <v>366</v>
      </c>
      <c r="C92" s="8">
        <v>43.0</v>
      </c>
      <c r="D92" s="12">
        <v>0.0343</v>
      </c>
      <c r="E92" s="12">
        <v>2.9</v>
      </c>
      <c r="F92" s="8" t="s">
        <v>367</v>
      </c>
      <c r="G92" s="8" t="s">
        <v>368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 t="s">
        <v>369</v>
      </c>
      <c r="B93" s="8" t="s">
        <v>370</v>
      </c>
      <c r="C93" s="8">
        <v>45.0</v>
      </c>
      <c r="D93" s="12">
        <v>0.0343</v>
      </c>
      <c r="E93" s="12">
        <v>2.9</v>
      </c>
      <c r="F93" s="8" t="s">
        <v>367</v>
      </c>
      <c r="G93" s="8" t="s">
        <v>368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 t="s">
        <v>371</v>
      </c>
      <c r="B94" s="8" t="s">
        <v>372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 t="s">
        <v>373</v>
      </c>
      <c r="B95" s="8" t="s">
        <v>374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 t="s">
        <v>375</v>
      </c>
      <c r="B96" s="8" t="s">
        <v>376</v>
      </c>
      <c r="C96" s="8"/>
      <c r="D96" s="8">
        <v>0.0242</v>
      </c>
      <c r="E96" s="8">
        <v>3.018</v>
      </c>
      <c r="F96" s="8" t="s">
        <v>377</v>
      </c>
      <c r="G96" s="8" t="s">
        <v>378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 t="s">
        <v>379</v>
      </c>
      <c r="B97" s="8" t="s">
        <v>380</v>
      </c>
      <c r="C97" s="8">
        <v>36.0</v>
      </c>
      <c r="D97" s="12">
        <v>6.0E-4</v>
      </c>
      <c r="E97" s="12">
        <v>3.0</v>
      </c>
      <c r="F97" s="8" t="s">
        <v>381</v>
      </c>
      <c r="G97" s="8" t="s">
        <v>382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 t="s">
        <v>383</v>
      </c>
      <c r="B98" s="8" t="s">
        <v>384</v>
      </c>
      <c r="C98" s="8"/>
      <c r="D98" s="12">
        <v>0.0125</v>
      </c>
      <c r="E98" s="12">
        <v>3.0</v>
      </c>
      <c r="F98" s="8" t="s">
        <v>385</v>
      </c>
      <c r="G98" s="8" t="s">
        <v>386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 t="s">
        <v>387</v>
      </c>
      <c r="B99" s="8" t="s">
        <v>388</v>
      </c>
      <c r="C99" s="8">
        <v>8.0</v>
      </c>
      <c r="D99" s="8">
        <v>0.0014</v>
      </c>
      <c r="E99" s="8">
        <v>3.24</v>
      </c>
      <c r="F99" s="8" t="s">
        <v>389</v>
      </c>
      <c r="G99" s="8" t="s">
        <v>390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 t="s">
        <v>391</v>
      </c>
      <c r="B100" s="8" t="s">
        <v>392</v>
      </c>
      <c r="C100" s="8"/>
      <c r="D100" s="12">
        <v>0.0199</v>
      </c>
      <c r="E100" s="12">
        <v>3.0063</v>
      </c>
      <c r="F100" s="8" t="s">
        <v>393</v>
      </c>
      <c r="G100" s="8" t="s">
        <v>394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 t="s">
        <v>395</v>
      </c>
      <c r="B101" s="8" t="s">
        <v>396</v>
      </c>
      <c r="C101" s="8"/>
      <c r="D101" s="12">
        <v>0.0199</v>
      </c>
      <c r="E101" s="12">
        <v>3.0063</v>
      </c>
      <c r="F101" s="8" t="s">
        <v>397</v>
      </c>
      <c r="G101" s="8" t="s">
        <v>398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 t="s">
        <v>399</v>
      </c>
      <c r="B102" s="8" t="s">
        <v>400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 t="s">
        <v>401</v>
      </c>
      <c r="B103" s="8" t="s">
        <v>402</v>
      </c>
      <c r="C103" s="8">
        <v>64.0</v>
      </c>
      <c r="D103" s="14">
        <v>0.039</v>
      </c>
      <c r="E103" s="14">
        <v>2.84</v>
      </c>
      <c r="F103" s="8" t="s">
        <v>403</v>
      </c>
      <c r="G103" s="8" t="s">
        <v>404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 t="s">
        <v>405</v>
      </c>
      <c r="B104" s="8" t="s">
        <v>406</v>
      </c>
      <c r="C104" s="8">
        <v>20.0</v>
      </c>
      <c r="D104" s="12">
        <v>0.0017</v>
      </c>
      <c r="E104" s="12">
        <v>2.9528</v>
      </c>
      <c r="F104" s="8" t="s">
        <v>407</v>
      </c>
      <c r="G104" s="8" t="s">
        <v>408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 t="s">
        <v>409</v>
      </c>
      <c r="B105" s="8" t="s">
        <v>410</v>
      </c>
      <c r="C105" s="8">
        <v>21.0</v>
      </c>
      <c r="D105" s="12">
        <v>0.0014</v>
      </c>
      <c r="E105" s="12">
        <v>3.0122</v>
      </c>
      <c r="F105" s="8" t="s">
        <v>411</v>
      </c>
      <c r="G105" s="8" t="s">
        <v>412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 t="s">
        <v>413</v>
      </c>
      <c r="B106" s="8" t="s">
        <v>414</v>
      </c>
      <c r="C106" s="8">
        <v>22.0</v>
      </c>
      <c r="D106" s="12">
        <v>0.0014</v>
      </c>
      <c r="E106" s="12">
        <v>3.0122</v>
      </c>
      <c r="F106" s="8" t="s">
        <v>415</v>
      </c>
      <c r="G106" s="8" t="s">
        <v>416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 t="s">
        <v>417</v>
      </c>
      <c r="B107" s="8" t="s">
        <v>418</v>
      </c>
      <c r="C107" s="8">
        <v>23.0</v>
      </c>
      <c r="D107" s="8">
        <v>4.0E-4</v>
      </c>
      <c r="E107" s="8">
        <v>3.35</v>
      </c>
      <c r="F107" s="8" t="s">
        <v>419</v>
      </c>
      <c r="G107" s="8" t="s">
        <v>420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 t="s">
        <v>421</v>
      </c>
      <c r="B108" s="8" t="s">
        <v>422</v>
      </c>
      <c r="C108" s="8">
        <v>24.0</v>
      </c>
      <c r="D108" s="8">
        <v>7.0E-4</v>
      </c>
      <c r="E108" s="8">
        <v>3.218</v>
      </c>
      <c r="F108" s="8" t="s">
        <v>423</v>
      </c>
      <c r="G108" s="8" t="s">
        <v>424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 t="s">
        <v>425</v>
      </c>
      <c r="B109" s="8" t="s">
        <v>426</v>
      </c>
      <c r="C109" s="8">
        <v>25.0</v>
      </c>
      <c r="D109" s="8">
        <v>0.0016</v>
      </c>
      <c r="E109" s="8">
        <v>3.0</v>
      </c>
      <c r="F109" s="8" t="s">
        <v>427</v>
      </c>
      <c r="G109" s="8" t="s">
        <v>428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 t="s">
        <v>429</v>
      </c>
      <c r="B110" s="8" t="s">
        <v>430</v>
      </c>
      <c r="C110" s="8">
        <v>12.0</v>
      </c>
      <c r="D110" s="8">
        <v>0.0031</v>
      </c>
      <c r="E110" s="8">
        <v>3.0</v>
      </c>
      <c r="F110" s="8" t="s">
        <v>431</v>
      </c>
      <c r="G110" s="8" t="s">
        <v>432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 t="s">
        <v>433</v>
      </c>
      <c r="B111" s="8" t="s">
        <v>434</v>
      </c>
      <c r="C111" s="8">
        <v>77.0</v>
      </c>
      <c r="D111" s="8">
        <v>0.103</v>
      </c>
      <c r="E111" s="8">
        <v>2.6</v>
      </c>
      <c r="F111" s="8" t="s">
        <v>435</v>
      </c>
      <c r="G111" s="8" t="s">
        <v>436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 t="s">
        <v>437</v>
      </c>
      <c r="B112" s="8" t="s">
        <v>438</v>
      </c>
      <c r="C112" s="8">
        <v>78.0</v>
      </c>
      <c r="D112" s="12">
        <v>0.0089</v>
      </c>
      <c r="E112" s="12">
        <v>3.16</v>
      </c>
      <c r="F112" s="8" t="s">
        <v>439</v>
      </c>
      <c r="G112" s="8" t="s">
        <v>440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 t="s">
        <v>441</v>
      </c>
      <c r="B113" s="8" t="s">
        <v>442</v>
      </c>
      <c r="C113" s="8">
        <v>79.0</v>
      </c>
      <c r="D113" s="12">
        <v>0.081</v>
      </c>
      <c r="E113" s="12">
        <v>2.71</v>
      </c>
      <c r="F113" s="8" t="s">
        <v>443</v>
      </c>
      <c r="G113" s="8" t="s">
        <v>444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 t="s">
        <v>445</v>
      </c>
      <c r="B114" s="8" t="s">
        <v>446</v>
      </c>
      <c r="C114" s="8">
        <v>80.0</v>
      </c>
      <c r="D114" s="12">
        <v>0.081</v>
      </c>
      <c r="E114" s="12">
        <v>2.71</v>
      </c>
      <c r="F114" s="8" t="s">
        <v>447</v>
      </c>
      <c r="G114" s="8" t="s">
        <v>448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 t="s">
        <v>449</v>
      </c>
      <c r="B115" s="8" t="s">
        <v>450</v>
      </c>
      <c r="C115" s="8">
        <v>81.0</v>
      </c>
      <c r="D115" s="8">
        <v>0.0098</v>
      </c>
      <c r="E115" s="8">
        <v>3.124</v>
      </c>
      <c r="F115" s="8" t="s">
        <v>451</v>
      </c>
      <c r="G115" s="8" t="s">
        <v>452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 t="s">
        <v>453</v>
      </c>
      <c r="B116" s="8" t="s">
        <v>454</v>
      </c>
      <c r="C116" s="8">
        <v>116.0</v>
      </c>
      <c r="D116" s="12">
        <v>0.0126</v>
      </c>
      <c r="E116" s="12">
        <v>3.0673</v>
      </c>
      <c r="F116" s="8" t="s">
        <v>455</v>
      </c>
      <c r="G116" s="8" t="s">
        <v>456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 t="s">
        <v>457</v>
      </c>
      <c r="B117" s="8" t="s">
        <v>458</v>
      </c>
      <c r="C117" s="8">
        <v>117.0</v>
      </c>
      <c r="D117" s="12">
        <v>0.0126</v>
      </c>
      <c r="E117" s="12">
        <v>3.0673</v>
      </c>
      <c r="F117" s="8" t="s">
        <v>459</v>
      </c>
      <c r="G117" s="8" t="s">
        <v>460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 t="s">
        <v>461</v>
      </c>
      <c r="B118" s="8" t="s">
        <v>462</v>
      </c>
      <c r="C118" s="8">
        <v>119.0</v>
      </c>
      <c r="D118" s="12">
        <v>0.0126</v>
      </c>
      <c r="E118" s="12">
        <v>3.0673</v>
      </c>
      <c r="F118" s="8" t="s">
        <v>463</v>
      </c>
      <c r="G118" s="8" t="s">
        <v>464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 t="s">
        <v>465</v>
      </c>
      <c r="B119" s="8" t="s">
        <v>466</v>
      </c>
      <c r="C119" s="8">
        <v>120.0</v>
      </c>
      <c r="D119" s="12">
        <v>0.0126</v>
      </c>
      <c r="E119" s="12">
        <v>3.0673</v>
      </c>
      <c r="F119" s="8" t="s">
        <v>467</v>
      </c>
      <c r="G119" s="8" t="s">
        <v>468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 t="s">
        <v>469</v>
      </c>
      <c r="B120" s="8" t="s">
        <v>470</v>
      </c>
      <c r="C120" s="8">
        <v>121.0</v>
      </c>
      <c r="D120" s="12">
        <v>0.0126</v>
      </c>
      <c r="E120" s="12">
        <v>3.0673</v>
      </c>
      <c r="F120" s="8" t="s">
        <v>471</v>
      </c>
      <c r="G120" s="8" t="s">
        <v>472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 t="s">
        <v>473</v>
      </c>
      <c r="B121" s="8" t="s">
        <v>474</v>
      </c>
      <c r="C121" s="8">
        <v>122.0</v>
      </c>
      <c r="D121" s="12">
        <v>0.0126</v>
      </c>
      <c r="E121" s="12">
        <v>3.0673</v>
      </c>
      <c r="F121" s="8" t="s">
        <v>475</v>
      </c>
      <c r="G121" s="8" t="s">
        <v>476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 t="s">
        <v>477</v>
      </c>
      <c r="B122" s="8" t="s">
        <v>478</v>
      </c>
      <c r="C122" s="8">
        <v>123.0</v>
      </c>
      <c r="D122" s="12">
        <v>0.0126</v>
      </c>
      <c r="E122" s="12">
        <v>3.0673</v>
      </c>
      <c r="F122" s="8" t="s">
        <v>479</v>
      </c>
      <c r="G122" s="8" t="s">
        <v>480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 t="s">
        <v>481</v>
      </c>
      <c r="B123" s="8" t="s">
        <v>482</v>
      </c>
      <c r="C123" s="8">
        <v>124.0</v>
      </c>
      <c r="D123" s="12">
        <v>0.0126</v>
      </c>
      <c r="E123" s="12">
        <v>3.0673</v>
      </c>
      <c r="F123" s="8" t="s">
        <v>483</v>
      </c>
      <c r="G123" s="8" t="s">
        <v>484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 t="s">
        <v>485</v>
      </c>
      <c r="B124" s="8" t="s">
        <v>486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 t="s">
        <v>487</v>
      </c>
      <c r="B125" s="8" t="s">
        <v>488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 t="s">
        <v>489</v>
      </c>
      <c r="B126" s="8" t="s">
        <v>490</v>
      </c>
      <c r="C126" s="8">
        <v>88.5</v>
      </c>
      <c r="D126" s="12">
        <v>0.0202</v>
      </c>
      <c r="E126" s="12">
        <v>3.0011</v>
      </c>
      <c r="F126" s="8" t="s">
        <v>491</v>
      </c>
      <c r="G126" s="8" t="s">
        <v>492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 t="s">
        <v>493</v>
      </c>
      <c r="B127" s="8" t="s">
        <v>494</v>
      </c>
      <c r="C127" s="8"/>
      <c r="D127" s="8"/>
      <c r="E127" s="8"/>
      <c r="F127" s="8" t="s">
        <v>495</v>
      </c>
      <c r="G127" s="8" t="s">
        <v>496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 t="s">
        <v>497</v>
      </c>
      <c r="B128" s="8" t="s">
        <v>498</v>
      </c>
      <c r="C128" s="8"/>
      <c r="D128" s="8"/>
      <c r="E128" s="8"/>
      <c r="F128" s="8" t="s">
        <v>499</v>
      </c>
      <c r="G128" s="8" t="s">
        <v>500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 t="s">
        <v>501</v>
      </c>
      <c r="B129" s="8" t="s">
        <v>502</v>
      </c>
      <c r="C129" s="8">
        <v>50.0</v>
      </c>
      <c r="D129" s="8">
        <v>0.0152</v>
      </c>
      <c r="E129" s="8">
        <v>3.0</v>
      </c>
      <c r="F129" s="8" t="s">
        <v>503</v>
      </c>
      <c r="G129" s="8" t="s">
        <v>504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 t="s">
        <v>505</v>
      </c>
      <c r="B130" s="8" t="s">
        <v>506</v>
      </c>
      <c r="C130" s="8"/>
      <c r="D130" s="8"/>
      <c r="E130" s="8"/>
      <c r="F130" s="8" t="s">
        <v>507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 t="s">
        <v>508</v>
      </c>
      <c r="B131" s="8" t="s">
        <v>509</v>
      </c>
      <c r="C131" s="8">
        <v>37.0</v>
      </c>
      <c r="D131" s="8">
        <v>0.004</v>
      </c>
      <c r="E131" s="8">
        <v>2.949</v>
      </c>
      <c r="F131" s="8" t="s">
        <v>510</v>
      </c>
      <c r="G131" s="8" t="s">
        <v>511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 t="s">
        <v>512</v>
      </c>
      <c r="B132" s="8" t="s">
        <v>513</v>
      </c>
      <c r="C132" s="8"/>
      <c r="D132" s="10">
        <v>0.02713</v>
      </c>
      <c r="E132" s="10">
        <v>3.08423</v>
      </c>
      <c r="F132" s="8" t="s">
        <v>514</v>
      </c>
      <c r="G132" s="8" t="s">
        <v>515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 t="s">
        <v>516</v>
      </c>
      <c r="B133" s="8" t="s">
        <v>517</v>
      </c>
      <c r="C133" s="8">
        <v>98.0</v>
      </c>
      <c r="D133" s="10">
        <v>0.02713</v>
      </c>
      <c r="E133" s="10">
        <v>3.08423</v>
      </c>
      <c r="F133" s="8" t="s">
        <v>518</v>
      </c>
      <c r="G133" s="8" t="s">
        <v>519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 t="s">
        <v>520</v>
      </c>
      <c r="B134" s="8" t="s">
        <v>521</v>
      </c>
      <c r="C134" s="8"/>
      <c r="D134" s="8"/>
      <c r="E134" s="8"/>
      <c r="F134" s="8" t="s">
        <v>522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 t="s">
        <v>523</v>
      </c>
      <c r="B135" s="8" t="s">
        <v>524</v>
      </c>
      <c r="C135" s="8">
        <v>67.0</v>
      </c>
      <c r="D135" s="12">
        <v>0.0228</v>
      </c>
      <c r="E135" s="10">
        <v>3.0</v>
      </c>
      <c r="F135" s="8" t="s">
        <v>525</v>
      </c>
      <c r="G135" s="8" t="s">
        <v>526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 t="s">
        <v>527</v>
      </c>
      <c r="B136" s="8" t="s">
        <v>528</v>
      </c>
      <c r="C136" s="8"/>
      <c r="D136" s="8"/>
      <c r="E136" s="8"/>
      <c r="F136" s="8" t="s">
        <v>529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 t="s">
        <v>530</v>
      </c>
      <c r="B137" s="8" t="s">
        <v>531</v>
      </c>
      <c r="C137" s="8"/>
      <c r="D137" s="8"/>
      <c r="E137" s="8"/>
      <c r="F137" s="8" t="s">
        <v>532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 t="s">
        <v>533</v>
      </c>
      <c r="B138" s="8" t="s">
        <v>534</v>
      </c>
      <c r="C138" s="8"/>
      <c r="D138" s="8"/>
      <c r="E138" s="8"/>
      <c r="F138" s="8" t="s">
        <v>532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 t="s">
        <v>535</v>
      </c>
      <c r="B139" s="8" t="s">
        <v>536</v>
      </c>
      <c r="C139" s="8"/>
      <c r="D139" s="8"/>
      <c r="E139" s="8"/>
      <c r="F139" s="8" t="s">
        <v>532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 t="s">
        <v>537</v>
      </c>
      <c r="B140" s="8" t="s">
        <v>538</v>
      </c>
      <c r="C140" s="8">
        <v>132.0</v>
      </c>
      <c r="D140" s="8">
        <v>0.0112</v>
      </c>
      <c r="E140" s="8">
        <v>2.979</v>
      </c>
      <c r="F140" s="8" t="s">
        <v>539</v>
      </c>
      <c r="G140" s="8" t="s">
        <v>540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 t="s">
        <v>541</v>
      </c>
      <c r="B141" s="8" t="s">
        <v>542</v>
      </c>
      <c r="C141" s="8"/>
      <c r="D141" s="12">
        <v>0.0239</v>
      </c>
      <c r="E141" s="12">
        <v>3.082</v>
      </c>
      <c r="F141" s="8" t="s">
        <v>543</v>
      </c>
      <c r="G141" s="8" t="s">
        <v>543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 t="s">
        <v>544</v>
      </c>
      <c r="B142" s="8" t="s">
        <v>545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 t="s">
        <v>546</v>
      </c>
      <c r="B143" s="8" t="s">
        <v>547</v>
      </c>
      <c r="C143" s="8">
        <v>95.0</v>
      </c>
      <c r="D143" s="12">
        <v>0.0256</v>
      </c>
      <c r="E143" s="12">
        <v>3.0006</v>
      </c>
      <c r="F143" s="8" t="s">
        <v>548</v>
      </c>
      <c r="G143" s="8" t="s">
        <v>549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 t="s">
        <v>550</v>
      </c>
      <c r="B144" s="8" t="s">
        <v>551</v>
      </c>
      <c r="C144" s="8">
        <v>89.0</v>
      </c>
      <c r="D144" s="12">
        <v>0.0218</v>
      </c>
      <c r="E144" s="12">
        <v>3.0053</v>
      </c>
      <c r="F144" s="8" t="s">
        <v>552</v>
      </c>
      <c r="G144" s="8" t="s">
        <v>553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 t="s">
        <v>554</v>
      </c>
      <c r="B145" s="8" t="s">
        <v>555</v>
      </c>
      <c r="C145" s="8">
        <v>90.0</v>
      </c>
      <c r="D145" s="12">
        <v>0.0218</v>
      </c>
      <c r="E145" s="12">
        <v>3.0053</v>
      </c>
      <c r="F145" s="8" t="s">
        <v>556</v>
      </c>
      <c r="G145" s="8" t="s">
        <v>557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 t="s">
        <v>558</v>
      </c>
      <c r="B146" s="8" t="s">
        <v>559</v>
      </c>
      <c r="C146" s="8">
        <v>91.0</v>
      </c>
      <c r="D146" s="12">
        <v>0.0218</v>
      </c>
      <c r="E146" s="12">
        <v>3.0053</v>
      </c>
      <c r="F146" s="8" t="s">
        <v>560</v>
      </c>
      <c r="G146" s="8" t="s">
        <v>561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 t="s">
        <v>562</v>
      </c>
      <c r="B147" s="8" t="s">
        <v>563</v>
      </c>
      <c r="C147" s="8">
        <v>68.0</v>
      </c>
      <c r="D147" s="12">
        <v>0.0173</v>
      </c>
      <c r="E147" s="10">
        <v>3.0</v>
      </c>
      <c r="F147" s="8" t="s">
        <v>564</v>
      </c>
      <c r="G147" s="8" t="s">
        <v>565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 t="s">
        <v>566</v>
      </c>
      <c r="B148" s="8" t="s">
        <v>567</v>
      </c>
      <c r="C148" s="8">
        <v>69.0</v>
      </c>
      <c r="D148" s="12">
        <v>0.0143</v>
      </c>
      <c r="E148" s="10">
        <v>3.0</v>
      </c>
      <c r="F148" s="8" t="s">
        <v>568</v>
      </c>
      <c r="G148" s="8" t="s">
        <v>569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 t="s">
        <v>570</v>
      </c>
      <c r="B149" s="8" t="s">
        <v>571</v>
      </c>
      <c r="C149" s="8">
        <v>70.0</v>
      </c>
      <c r="D149" s="12">
        <v>0.0167</v>
      </c>
      <c r="E149" s="12">
        <v>2.9773</v>
      </c>
      <c r="F149" s="8" t="s">
        <v>572</v>
      </c>
      <c r="G149" s="8" t="s">
        <v>573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 t="s">
        <v>574</v>
      </c>
      <c r="B150" s="8" t="s">
        <v>575</v>
      </c>
      <c r="C150" s="8">
        <v>71.0</v>
      </c>
      <c r="D150" s="8">
        <v>0.0145</v>
      </c>
      <c r="E150" s="8">
        <v>3.0</v>
      </c>
      <c r="F150" s="8" t="s">
        <v>576</v>
      </c>
      <c r="G150" s="8" t="s">
        <v>577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 t="s">
        <v>578</v>
      </c>
      <c r="B151" s="8" t="s">
        <v>579</v>
      </c>
      <c r="C151" s="8">
        <v>72.0</v>
      </c>
      <c r="D151" s="12">
        <v>0.0167</v>
      </c>
      <c r="E151" s="12">
        <v>2.9773</v>
      </c>
      <c r="F151" s="8" t="s">
        <v>580</v>
      </c>
      <c r="G151" s="8" t="s">
        <v>581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 t="s">
        <v>582</v>
      </c>
      <c r="B152" s="8" t="s">
        <v>583</v>
      </c>
      <c r="C152" s="8">
        <v>135.0</v>
      </c>
      <c r="D152" s="8">
        <v>0.0089</v>
      </c>
      <c r="E152" s="8">
        <v>3.0</v>
      </c>
      <c r="F152" s="8" t="s">
        <v>584</v>
      </c>
      <c r="G152" s="8" t="s">
        <v>585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 t="s">
        <v>586</v>
      </c>
      <c r="B153" s="8" t="s">
        <v>587</v>
      </c>
      <c r="C153" s="8">
        <v>136.0</v>
      </c>
      <c r="D153" s="8">
        <v>0.0089</v>
      </c>
      <c r="E153" s="8">
        <v>3.0</v>
      </c>
      <c r="F153" s="8" t="s">
        <v>588</v>
      </c>
      <c r="G153" s="8" t="s">
        <v>589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 t="s">
        <v>590</v>
      </c>
      <c r="B154" s="8" t="s">
        <v>591</v>
      </c>
      <c r="C154" s="8">
        <v>16.0</v>
      </c>
      <c r="D154" s="8">
        <v>0.0164</v>
      </c>
      <c r="E154" s="8">
        <v>3.0</v>
      </c>
      <c r="F154" s="8" t="s">
        <v>592</v>
      </c>
      <c r="G154" s="8" t="s">
        <v>593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 t="s">
        <v>594</v>
      </c>
      <c r="B155" s="8" t="s">
        <v>595</v>
      </c>
      <c r="C155" s="8">
        <v>153.0</v>
      </c>
      <c r="D155" s="8">
        <v>0.0058</v>
      </c>
      <c r="E155" s="8">
        <v>3.554</v>
      </c>
      <c r="F155" s="8" t="s">
        <v>596</v>
      </c>
      <c r="G155" s="8" t="s">
        <v>597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 t="s">
        <v>598</v>
      </c>
      <c r="B156" s="8" t="s">
        <v>599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 t="s">
        <v>600</v>
      </c>
      <c r="B157" s="8" t="s">
        <v>601</v>
      </c>
      <c r="C157" s="8">
        <v>105.0</v>
      </c>
      <c r="D157" s="12">
        <v>0.0239</v>
      </c>
      <c r="E157" s="12">
        <v>3.082</v>
      </c>
      <c r="F157" s="8" t="s">
        <v>602</v>
      </c>
      <c r="G157" s="8" t="s">
        <v>603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 t="s">
        <v>604</v>
      </c>
      <c r="B158" s="8" t="s">
        <v>605</v>
      </c>
      <c r="C158" s="8">
        <v>106.0</v>
      </c>
      <c r="D158" s="12">
        <v>0.0239</v>
      </c>
      <c r="E158" s="12">
        <v>3.082</v>
      </c>
      <c r="F158" s="8" t="s">
        <v>606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 t="s">
        <v>607</v>
      </c>
      <c r="B159" s="8" t="s">
        <v>608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 t="s">
        <v>609</v>
      </c>
      <c r="B160" s="8" t="s">
        <v>610</v>
      </c>
      <c r="C160" s="8">
        <v>86.0</v>
      </c>
      <c r="D160" s="12">
        <v>0.0126</v>
      </c>
      <c r="E160" s="12">
        <v>3.0494</v>
      </c>
      <c r="F160" s="8" t="s">
        <v>611</v>
      </c>
      <c r="G160" s="8" t="s">
        <v>612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 t="s">
        <v>613</v>
      </c>
      <c r="B161" s="8" t="s">
        <v>614</v>
      </c>
      <c r="C161" s="8">
        <v>87.0</v>
      </c>
      <c r="D161" s="12">
        <v>0.0126</v>
      </c>
      <c r="E161" s="12">
        <v>3.0494</v>
      </c>
      <c r="F161" s="8" t="s">
        <v>615</v>
      </c>
      <c r="G161" s="8" t="s">
        <v>616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 t="s">
        <v>617</v>
      </c>
      <c r="B162" s="8" t="s">
        <v>618</v>
      </c>
      <c r="C162" s="8">
        <v>26.0</v>
      </c>
      <c r="D162" s="12">
        <v>0.0017</v>
      </c>
      <c r="E162" s="12">
        <v>2.9528</v>
      </c>
      <c r="F162" s="8" t="s">
        <v>619</v>
      </c>
      <c r="G162" s="8" t="s">
        <v>620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 t="s">
        <v>621</v>
      </c>
      <c r="B163" s="8" t="s">
        <v>622</v>
      </c>
      <c r="C163" s="8">
        <v>27.0</v>
      </c>
      <c r="D163" s="12">
        <v>0.0017</v>
      </c>
      <c r="E163" s="12">
        <v>2.9528</v>
      </c>
      <c r="F163" s="8" t="s">
        <v>415</v>
      </c>
      <c r="G163" s="8" t="s">
        <v>623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 t="s">
        <v>624</v>
      </c>
      <c r="B164" s="8" t="s">
        <v>625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 t="s">
        <v>626</v>
      </c>
      <c r="B165" s="8" t="s">
        <v>627</v>
      </c>
      <c r="C165" s="8"/>
      <c r="D165" s="12">
        <v>0.0187</v>
      </c>
      <c r="E165" s="12">
        <v>3.0</v>
      </c>
      <c r="F165" s="8" t="s">
        <v>628</v>
      </c>
      <c r="G165" s="8" t="s">
        <v>629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 t="s">
        <v>630</v>
      </c>
      <c r="B166" s="8" t="s">
        <v>631</v>
      </c>
      <c r="C166" s="8"/>
      <c r="D166" s="12">
        <v>0.0133</v>
      </c>
      <c r="E166" s="12">
        <v>2.97</v>
      </c>
      <c r="F166" s="8" t="s">
        <v>632</v>
      </c>
      <c r="G166" s="8" t="s">
        <v>633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 t="s">
        <v>634</v>
      </c>
      <c r="B167" s="8" t="s">
        <v>635</v>
      </c>
      <c r="C167" s="8"/>
      <c r="D167" s="12">
        <v>0.0184</v>
      </c>
      <c r="E167" s="10">
        <v>3.0</v>
      </c>
      <c r="F167" s="8" t="s">
        <v>636</v>
      </c>
      <c r="G167" s="8" t="s">
        <v>637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 t="s">
        <v>638</v>
      </c>
      <c r="B168" s="8" t="s">
        <v>639</v>
      </c>
      <c r="C168" s="8">
        <v>32.0</v>
      </c>
      <c r="D168" s="12">
        <v>0.024</v>
      </c>
      <c r="E168" s="10">
        <v>3.02</v>
      </c>
      <c r="F168" s="8" t="s">
        <v>640</v>
      </c>
      <c r="G168" s="8" t="s">
        <v>641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 t="s">
        <v>642</v>
      </c>
      <c r="B169" s="8" t="s">
        <v>643</v>
      </c>
      <c r="C169" s="8">
        <v>33.0</v>
      </c>
      <c r="D169" s="12">
        <v>0.0249</v>
      </c>
      <c r="E169" s="12">
        <v>3.0416</v>
      </c>
      <c r="F169" s="8" t="s">
        <v>644</v>
      </c>
      <c r="G169" s="8" t="s">
        <v>645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 t="s">
        <v>646</v>
      </c>
      <c r="B170" s="8" t="s">
        <v>647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 t="s">
        <v>648</v>
      </c>
      <c r="B171" s="8" t="s">
        <v>649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 t="s">
        <v>650</v>
      </c>
      <c r="B172" s="8" t="s">
        <v>651</v>
      </c>
      <c r="C172" s="8">
        <v>125.0</v>
      </c>
      <c r="D172" s="8">
        <v>0.013</v>
      </c>
      <c r="E172" s="8">
        <v>2.91</v>
      </c>
      <c r="F172" s="8" t="s">
        <v>652</v>
      </c>
      <c r="G172" s="8" t="s">
        <v>653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 t="s">
        <v>654</v>
      </c>
      <c r="B173" s="8" t="s">
        <v>655</v>
      </c>
      <c r="C173" s="8"/>
      <c r="D173" s="8"/>
      <c r="E173" s="8"/>
      <c r="F173" s="8" t="s">
        <v>656</v>
      </c>
      <c r="G173" s="8" t="s">
        <v>657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 t="s">
        <v>658</v>
      </c>
      <c r="B174" s="8" t="s">
        <v>659</v>
      </c>
      <c r="C174" s="8">
        <v>133.0</v>
      </c>
      <c r="D174" s="12">
        <v>0.0324</v>
      </c>
      <c r="E174" s="12">
        <v>2.379</v>
      </c>
      <c r="F174" s="8" t="s">
        <v>660</v>
      </c>
      <c r="G174" s="8" t="s">
        <v>661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 t="s">
        <v>662</v>
      </c>
      <c r="B175" s="8" t="s">
        <v>663</v>
      </c>
      <c r="C175" s="8">
        <v>160.0</v>
      </c>
      <c r="D175" s="8">
        <v>0.101</v>
      </c>
      <c r="E175" s="8">
        <v>2.588</v>
      </c>
      <c r="F175" s="8" t="s">
        <v>664</v>
      </c>
      <c r="G175" s="8" t="s">
        <v>665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 t="s">
        <v>666</v>
      </c>
      <c r="B176" s="8" t="s">
        <v>667</v>
      </c>
      <c r="C176" s="8"/>
      <c r="D176" s="8"/>
      <c r="E176" s="8"/>
      <c r="F176" s="8" t="s">
        <v>668</v>
      </c>
      <c r="G176" s="8" t="s">
        <v>669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 t="s">
        <v>670</v>
      </c>
      <c r="B177" s="8" t="s">
        <v>671</v>
      </c>
      <c r="C177" s="8"/>
      <c r="D177" s="8"/>
      <c r="E177" s="8"/>
      <c r="F177" s="8" t="s">
        <v>672</v>
      </c>
      <c r="G177" s="8" t="s">
        <v>673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 t="s">
        <v>674</v>
      </c>
      <c r="B178" s="8" t="s">
        <v>675</v>
      </c>
      <c r="C178" s="8"/>
      <c r="D178" s="8"/>
      <c r="E178" s="8"/>
      <c r="F178" s="8" t="s">
        <v>672</v>
      </c>
      <c r="G178" s="8" t="s">
        <v>673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 t="s">
        <v>676</v>
      </c>
      <c r="B179" s="8" t="s">
        <v>677</v>
      </c>
      <c r="C179" s="8">
        <v>46.0</v>
      </c>
      <c r="D179" s="10">
        <v>0.01485</v>
      </c>
      <c r="E179" s="10">
        <v>2.86333</v>
      </c>
      <c r="F179" s="8" t="s">
        <v>678</v>
      </c>
      <c r="G179" s="8" t="s">
        <v>679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 t="s">
        <v>680</v>
      </c>
      <c r="B180" s="8" t="s">
        <v>681</v>
      </c>
      <c r="C180" s="8"/>
      <c r="D180" s="8"/>
      <c r="E180" s="8"/>
      <c r="F180" s="8" t="s">
        <v>682</v>
      </c>
      <c r="G180" s="8" t="s">
        <v>683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 t="s">
        <v>684</v>
      </c>
      <c r="B181" s="8" t="s">
        <v>685</v>
      </c>
      <c r="C181" s="8">
        <v>85.0</v>
      </c>
      <c r="D181" s="12">
        <v>0.0087</v>
      </c>
      <c r="E181" s="12">
        <v>3.202</v>
      </c>
      <c r="F181" s="8" t="s">
        <v>686</v>
      </c>
      <c r="G181" s="8" t="s">
        <v>687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 t="s">
        <v>688</v>
      </c>
      <c r="B182" s="8" t="s">
        <v>689</v>
      </c>
      <c r="C182" s="8"/>
      <c r="D182" s="8"/>
      <c r="E182" s="8"/>
      <c r="F182" s="8" t="s">
        <v>690</v>
      </c>
      <c r="G182" s="8" t="s">
        <v>690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 t="s">
        <v>691</v>
      </c>
      <c r="B183" s="8" t="s">
        <v>692</v>
      </c>
      <c r="C183" s="8"/>
      <c r="D183" s="8"/>
      <c r="E183" s="8"/>
      <c r="F183" s="8" t="s">
        <v>690</v>
      </c>
      <c r="G183" s="8" t="s">
        <v>690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 t="s">
        <v>693</v>
      </c>
      <c r="B184" s="8" t="s">
        <v>694</v>
      </c>
      <c r="C184" s="8"/>
      <c r="D184" s="8"/>
      <c r="E184" s="8"/>
      <c r="F184" s="8" t="s">
        <v>690</v>
      </c>
      <c r="G184" s="8" t="s">
        <v>690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 t="s">
        <v>695</v>
      </c>
      <c r="B185" s="8" t="s">
        <v>696</v>
      </c>
      <c r="C185" s="8"/>
      <c r="D185" s="8"/>
      <c r="E185" s="8"/>
      <c r="F185" s="8" t="s">
        <v>697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 t="s">
        <v>698</v>
      </c>
      <c r="B186" s="8" t="s">
        <v>699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 t="s">
        <v>700</v>
      </c>
      <c r="B187" s="8" t="s">
        <v>701</v>
      </c>
      <c r="C187" s="8"/>
      <c r="D187" s="8"/>
      <c r="E187" s="8"/>
      <c r="F187" s="8" t="s">
        <v>702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 t="s">
        <v>703</v>
      </c>
      <c r="B188" s="8" t="s">
        <v>704</v>
      </c>
      <c r="C188" s="8"/>
      <c r="D188" s="8"/>
      <c r="E188" s="8"/>
      <c r="F188" s="8" t="s">
        <v>705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 t="s">
        <v>706</v>
      </c>
      <c r="B189" s="8" t="s">
        <v>707</v>
      </c>
      <c r="C189" s="8"/>
      <c r="D189" s="8"/>
      <c r="E189" s="8"/>
      <c r="F189" s="8" t="s">
        <v>708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 t="s">
        <v>709</v>
      </c>
      <c r="B190" s="8" t="s">
        <v>710</v>
      </c>
      <c r="C190" s="8"/>
      <c r="D190" s="8"/>
      <c r="E190" s="8"/>
      <c r="F190" s="8" t="s">
        <v>711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 t="s">
        <v>712</v>
      </c>
      <c r="B191" s="8" t="s">
        <v>713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 t="s">
        <v>714</v>
      </c>
      <c r="B192" s="8" t="s">
        <v>715</v>
      </c>
      <c r="C192" s="8">
        <v>134.0</v>
      </c>
      <c r="D192" s="12">
        <v>0.0046</v>
      </c>
      <c r="E192" s="12">
        <v>3.1388</v>
      </c>
      <c r="F192" s="8" t="s">
        <v>716</v>
      </c>
      <c r="G192" s="8" t="s">
        <v>717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 t="s">
        <v>718</v>
      </c>
      <c r="B193" s="8" t="s">
        <v>719</v>
      </c>
      <c r="C193" s="8"/>
      <c r="D193" s="8"/>
      <c r="E193" s="8"/>
      <c r="F193" s="8" t="s">
        <v>690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 t="s">
        <v>720</v>
      </c>
      <c r="B194" s="8" t="s">
        <v>721</v>
      </c>
      <c r="C194" s="8"/>
      <c r="D194" s="8"/>
      <c r="E194" s="8"/>
      <c r="F194" s="8" t="s">
        <v>690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 t="s">
        <v>722</v>
      </c>
      <c r="B195" s="8" t="s">
        <v>723</v>
      </c>
      <c r="C195" s="8"/>
      <c r="D195" s="8"/>
      <c r="E195" s="8"/>
      <c r="F195" s="8" t="s">
        <v>690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 t="s">
        <v>724</v>
      </c>
      <c r="B196" s="8" t="s">
        <v>725</v>
      </c>
      <c r="C196" s="8"/>
      <c r="D196" s="8"/>
      <c r="E196" s="8"/>
      <c r="F196" s="8" t="s">
        <v>690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 t="s">
        <v>726</v>
      </c>
      <c r="B197" s="8" t="s">
        <v>727</v>
      </c>
      <c r="C197" s="8"/>
      <c r="D197" s="8"/>
      <c r="E197" s="8"/>
      <c r="F197" s="8" t="s">
        <v>690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 t="s">
        <v>728</v>
      </c>
      <c r="B198" s="8" t="s">
        <v>729</v>
      </c>
      <c r="C198" s="8"/>
      <c r="D198" s="8"/>
      <c r="E198" s="8"/>
      <c r="F198" s="8" t="s">
        <v>690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 t="s">
        <v>730</v>
      </c>
      <c r="B199" s="8" t="s">
        <v>731</v>
      </c>
      <c r="C199" s="8">
        <v>99.0</v>
      </c>
      <c r="D199" s="12">
        <v>0.0193</v>
      </c>
      <c r="E199" s="12">
        <v>2.9696</v>
      </c>
      <c r="F199" s="8" t="s">
        <v>732</v>
      </c>
      <c r="G199" s="8" t="s">
        <v>733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 t="s">
        <v>734</v>
      </c>
      <c r="B200" s="8" t="s">
        <v>735</v>
      </c>
      <c r="C200" s="8"/>
      <c r="D200" s="8"/>
      <c r="E200" s="8"/>
      <c r="F200" s="8" t="s">
        <v>690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 t="s">
        <v>736</v>
      </c>
      <c r="B201" s="8" t="s">
        <v>737</v>
      </c>
      <c r="C201" s="8">
        <v>148.0</v>
      </c>
      <c r="D201" s="12">
        <v>0.198</v>
      </c>
      <c r="E201" s="12">
        <v>2.504</v>
      </c>
      <c r="F201" s="8" t="s">
        <v>738</v>
      </c>
      <c r="G201" s="8" t="s">
        <v>739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 t="s">
        <v>740</v>
      </c>
      <c r="B202" s="8" t="s">
        <v>741</v>
      </c>
      <c r="C202" s="8">
        <v>149.0</v>
      </c>
      <c r="D202" s="12">
        <v>0.198</v>
      </c>
      <c r="E202" s="12">
        <v>2.504</v>
      </c>
      <c r="F202" s="8" t="s">
        <v>742</v>
      </c>
      <c r="G202" s="8" t="s">
        <v>743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 t="s">
        <v>744</v>
      </c>
      <c r="B203" s="8" t="s">
        <v>745</v>
      </c>
      <c r="C203" s="8">
        <v>97.0</v>
      </c>
      <c r="D203" s="8">
        <v>0.0189</v>
      </c>
      <c r="E203" s="8">
        <v>3.0</v>
      </c>
      <c r="F203" s="8" t="s">
        <v>746</v>
      </c>
      <c r="G203" s="8" t="s">
        <v>747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 t="s">
        <v>748</v>
      </c>
      <c r="B204" s="8" t="s">
        <v>749</v>
      </c>
      <c r="C204" s="8"/>
      <c r="D204" s="8"/>
      <c r="E204" s="8"/>
      <c r="F204" s="8" t="s">
        <v>690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 t="s">
        <v>750</v>
      </c>
      <c r="B205" s="8" t="s">
        <v>751</v>
      </c>
      <c r="C205" s="8">
        <v>154.0</v>
      </c>
      <c r="D205" s="12">
        <v>0.1297</v>
      </c>
      <c r="E205" s="12">
        <v>2.6061</v>
      </c>
      <c r="F205" s="8" t="s">
        <v>752</v>
      </c>
      <c r="G205" s="8" t="s">
        <v>753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 t="s">
        <v>754</v>
      </c>
      <c r="B206" s="8" t="s">
        <v>755</v>
      </c>
      <c r="C206" s="8">
        <v>88.0</v>
      </c>
      <c r="D206" s="8">
        <v>0.008</v>
      </c>
      <c r="E206" s="8">
        <v>3.18</v>
      </c>
      <c r="F206" s="8" t="s">
        <v>756</v>
      </c>
      <c r="G206" s="8" t="s">
        <v>757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 t="s">
        <v>758</v>
      </c>
      <c r="B207" s="8" t="s">
        <v>759</v>
      </c>
      <c r="C207" s="8"/>
      <c r="D207" s="8"/>
      <c r="E207" s="8"/>
      <c r="F207" s="8" t="s">
        <v>760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 t="s">
        <v>761</v>
      </c>
      <c r="B208" s="8" t="s">
        <v>762</v>
      </c>
      <c r="C208" s="8">
        <v>57.0</v>
      </c>
      <c r="D208" s="8">
        <v>0.0042</v>
      </c>
      <c r="E208" s="8">
        <v>3.0</v>
      </c>
      <c r="F208" s="8" t="s">
        <v>763</v>
      </c>
      <c r="G208" s="8" t="s">
        <v>764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 t="s">
        <v>765</v>
      </c>
      <c r="B209" s="8" t="s">
        <v>766</v>
      </c>
      <c r="C209" s="8">
        <v>47.0</v>
      </c>
      <c r="D209" s="12">
        <v>0.0152</v>
      </c>
      <c r="E209" s="12">
        <v>3.0063</v>
      </c>
      <c r="F209" s="8" t="s">
        <v>767</v>
      </c>
      <c r="G209" s="8" t="s">
        <v>768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 t="s">
        <v>769</v>
      </c>
      <c r="B210" s="8" t="s">
        <v>770</v>
      </c>
      <c r="C210" s="8">
        <v>48.0</v>
      </c>
      <c r="D210" s="12">
        <v>0.0152</v>
      </c>
      <c r="E210" s="12">
        <v>3.0063</v>
      </c>
      <c r="F210" s="8" t="s">
        <v>771</v>
      </c>
      <c r="G210" s="8" t="s">
        <v>772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 t="s">
        <v>773</v>
      </c>
      <c r="B211" s="8" t="s">
        <v>774</v>
      </c>
      <c r="C211" s="8">
        <v>34.0</v>
      </c>
      <c r="D211" s="12">
        <v>0.0232</v>
      </c>
      <c r="E211" s="12">
        <v>2.9554</v>
      </c>
      <c r="F211" s="8" t="s">
        <v>775</v>
      </c>
      <c r="G211" s="8" t="s">
        <v>776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 t="s">
        <v>777</v>
      </c>
      <c r="B212" s="8" t="s">
        <v>778</v>
      </c>
      <c r="C212" s="8">
        <v>128.0</v>
      </c>
      <c r="D212" s="12">
        <v>0.0186</v>
      </c>
      <c r="E212" s="12">
        <v>3.0455</v>
      </c>
      <c r="F212" s="8" t="s">
        <v>779</v>
      </c>
      <c r="G212" s="8" t="s">
        <v>780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 t="s">
        <v>781</v>
      </c>
      <c r="B213" s="8" t="s">
        <v>782</v>
      </c>
      <c r="C213" s="8">
        <v>129.0</v>
      </c>
      <c r="D213" s="12">
        <v>0.0233</v>
      </c>
      <c r="E213" s="12">
        <v>2.919</v>
      </c>
      <c r="F213" s="8" t="s">
        <v>783</v>
      </c>
      <c r="G213" s="8" t="s">
        <v>784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 t="s">
        <v>785</v>
      </c>
      <c r="B214" s="8" t="s">
        <v>786</v>
      </c>
      <c r="C214" s="8">
        <v>130.0</v>
      </c>
      <c r="D214" s="12">
        <v>0.0186</v>
      </c>
      <c r="E214" s="12">
        <v>3.0455</v>
      </c>
      <c r="F214" s="8" t="s">
        <v>787</v>
      </c>
      <c r="G214" s="8" t="s">
        <v>788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 t="s">
        <v>789</v>
      </c>
      <c r="B215" s="8" t="s">
        <v>790</v>
      </c>
      <c r="C215" s="8">
        <v>131.0</v>
      </c>
      <c r="D215" s="12">
        <v>0.0136</v>
      </c>
      <c r="E215" s="12">
        <v>3.109</v>
      </c>
      <c r="F215" s="8" t="s">
        <v>791</v>
      </c>
      <c r="G215" s="8" t="s">
        <v>792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 t="s">
        <v>793</v>
      </c>
      <c r="B216" s="8" t="s">
        <v>794</v>
      </c>
      <c r="C216" s="8">
        <v>38.0</v>
      </c>
      <c r="D216" s="12">
        <v>0.0195</v>
      </c>
      <c r="E216" s="12">
        <v>3.0056</v>
      </c>
      <c r="F216" s="8" t="s">
        <v>795</v>
      </c>
      <c r="G216" s="8" t="s">
        <v>796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 t="s">
        <v>797</v>
      </c>
      <c r="B217" s="8" t="s">
        <v>798</v>
      </c>
      <c r="C217" s="8"/>
      <c r="D217" s="12">
        <v>0.0017</v>
      </c>
      <c r="E217" s="12">
        <v>2.9528</v>
      </c>
      <c r="F217" s="8" t="s">
        <v>799</v>
      </c>
      <c r="G217" s="8" t="s">
        <v>800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 t="s">
        <v>801</v>
      </c>
      <c r="B218" s="8" t="s">
        <v>802</v>
      </c>
      <c r="C218" s="8">
        <v>92.0</v>
      </c>
      <c r="D218" s="8"/>
      <c r="E218" s="8"/>
      <c r="F218" s="8" t="s">
        <v>803</v>
      </c>
      <c r="G218" s="8" t="s">
        <v>804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 t="s">
        <v>805</v>
      </c>
      <c r="B219" s="8" t="s">
        <v>806</v>
      </c>
      <c r="C219" s="8">
        <v>65.0</v>
      </c>
      <c r="D219" s="12">
        <v>0.0246</v>
      </c>
      <c r="E219" s="11">
        <v>2.845</v>
      </c>
      <c r="F219" s="8" t="s">
        <v>807</v>
      </c>
      <c r="G219" s="8" t="s">
        <v>808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 t="s">
        <v>809</v>
      </c>
      <c r="B220" s="8" t="s">
        <v>810</v>
      </c>
      <c r="C220" s="8">
        <v>49.0</v>
      </c>
      <c r="D220" s="12">
        <v>0.0193</v>
      </c>
      <c r="E220" s="12">
        <v>2.8511</v>
      </c>
      <c r="F220" s="8" t="s">
        <v>811</v>
      </c>
      <c r="G220" s="8" t="s">
        <v>812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 t="s">
        <v>813</v>
      </c>
      <c r="B221" s="8" t="s">
        <v>814</v>
      </c>
      <c r="C221" s="8">
        <v>165.0</v>
      </c>
      <c r="D221" s="10">
        <v>0.0372</v>
      </c>
      <c r="E221" s="10">
        <v>2.77</v>
      </c>
      <c r="F221" s="8" t="s">
        <v>815</v>
      </c>
      <c r="G221" s="8" t="s">
        <v>816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 t="s">
        <v>817</v>
      </c>
      <c r="B222" s="8" t="s">
        <v>818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 t="s">
        <v>819</v>
      </c>
      <c r="B223" s="8" t="s">
        <v>820</v>
      </c>
      <c r="C223" s="8"/>
      <c r="D223" s="8"/>
      <c r="E223" s="8"/>
      <c r="F223" s="8" t="s">
        <v>821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 t="s">
        <v>822</v>
      </c>
      <c r="B224" s="8" t="s">
        <v>823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 t="s">
        <v>824</v>
      </c>
      <c r="B225" s="8" t="s">
        <v>825</v>
      </c>
      <c r="C225" s="8">
        <v>107.0</v>
      </c>
      <c r="D225" s="12">
        <v>0.0349</v>
      </c>
      <c r="E225" s="12">
        <v>2.9109</v>
      </c>
      <c r="F225" s="8" t="s">
        <v>826</v>
      </c>
      <c r="G225" s="8" t="s">
        <v>827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 t="s">
        <v>828</v>
      </c>
      <c r="B226" s="8" t="s">
        <v>829</v>
      </c>
      <c r="C226" s="8">
        <v>109.0</v>
      </c>
      <c r="D226" s="12">
        <v>0.0349</v>
      </c>
      <c r="E226" s="12">
        <v>2.9109</v>
      </c>
      <c r="F226" s="8" t="s">
        <v>830</v>
      </c>
      <c r="G226" s="8" t="s">
        <v>831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 t="s">
        <v>832</v>
      </c>
      <c r="B227" s="8" t="s">
        <v>833</v>
      </c>
      <c r="C227" s="8">
        <v>110.0</v>
      </c>
      <c r="D227" s="12">
        <v>0.0349</v>
      </c>
      <c r="E227" s="12">
        <v>2.9109</v>
      </c>
      <c r="F227" s="8" t="s">
        <v>834</v>
      </c>
      <c r="G227" s="8" t="s">
        <v>835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 t="s">
        <v>836</v>
      </c>
      <c r="B228" s="8" t="s">
        <v>837</v>
      </c>
      <c r="C228" s="8">
        <v>111.0</v>
      </c>
      <c r="D228" s="10">
        <v>0.01813</v>
      </c>
      <c r="E228" s="10">
        <v>3.07552</v>
      </c>
      <c r="F228" s="8" t="s">
        <v>838</v>
      </c>
      <c r="G228" s="8" t="s">
        <v>839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 t="s">
        <v>840</v>
      </c>
      <c r="B229" s="8" t="s">
        <v>841</v>
      </c>
      <c r="C229" s="8"/>
      <c r="D229" s="8"/>
      <c r="E229" s="8"/>
      <c r="F229" s="8" t="s">
        <v>842</v>
      </c>
      <c r="G229" s="8" t="s">
        <v>843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 t="s">
        <v>844</v>
      </c>
      <c r="B230" s="8" t="s">
        <v>845</v>
      </c>
      <c r="C230" s="8"/>
      <c r="D230" s="8"/>
      <c r="E230" s="8"/>
      <c r="F230" s="8" t="s">
        <v>846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 t="s">
        <v>847</v>
      </c>
      <c r="B231" s="8" t="s">
        <v>848</v>
      </c>
      <c r="C231" s="8">
        <v>155.0</v>
      </c>
      <c r="D231" s="12">
        <v>0.0249</v>
      </c>
      <c r="E231" s="12">
        <v>3.013</v>
      </c>
      <c r="F231" s="8" t="s">
        <v>849</v>
      </c>
      <c r="G231" s="8" t="s">
        <v>850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 t="s">
        <v>851</v>
      </c>
      <c r="B232" s="8" t="s">
        <v>852</v>
      </c>
      <c r="C232" s="8">
        <v>29.0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 t="s">
        <v>853</v>
      </c>
      <c r="B233" s="8" t="s">
        <v>854</v>
      </c>
      <c r="C233" s="8">
        <v>126.0</v>
      </c>
      <c r="D233" s="12">
        <v>0.0159</v>
      </c>
      <c r="E233" s="12">
        <v>2.9718</v>
      </c>
      <c r="F233" s="8" t="s">
        <v>855</v>
      </c>
      <c r="G233" s="8" t="s">
        <v>856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 t="s">
        <v>857</v>
      </c>
      <c r="B234" s="8" t="s">
        <v>858</v>
      </c>
      <c r="C234" s="8">
        <v>127.0</v>
      </c>
      <c r="D234" s="10">
        <v>0.01261</v>
      </c>
      <c r="E234" s="10">
        <v>2.8783</v>
      </c>
      <c r="F234" s="8" t="s">
        <v>859</v>
      </c>
      <c r="G234" s="8" t="s">
        <v>860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 t="s">
        <v>861</v>
      </c>
      <c r="B235" s="8" t="s">
        <v>862</v>
      </c>
      <c r="C235" s="8"/>
      <c r="D235" s="8"/>
      <c r="E235" s="8"/>
      <c r="F235" s="8" t="s">
        <v>863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 t="s">
        <v>864</v>
      </c>
      <c r="B236" s="8" t="s">
        <v>865</v>
      </c>
      <c r="C236" s="8">
        <v>66.0</v>
      </c>
      <c r="D236" s="12">
        <v>0.0253</v>
      </c>
      <c r="E236" s="10">
        <v>3.0</v>
      </c>
      <c r="F236" s="8" t="s">
        <v>866</v>
      </c>
      <c r="G236" s="8" t="s">
        <v>867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 t="s">
        <v>868</v>
      </c>
      <c r="B237" s="8" t="s">
        <v>869</v>
      </c>
      <c r="C237" s="8"/>
      <c r="D237" s="8"/>
      <c r="E237" s="8"/>
      <c r="F237" s="8" t="s">
        <v>870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 t="s">
        <v>871</v>
      </c>
      <c r="B238" s="8" t="s">
        <v>872</v>
      </c>
      <c r="C238" s="8">
        <v>9.0</v>
      </c>
      <c r="D238" s="8"/>
      <c r="E238" s="8"/>
      <c r="F238" s="8" t="s">
        <v>873</v>
      </c>
      <c r="G238" s="8" t="s">
        <v>874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 t="s">
        <v>875</v>
      </c>
      <c r="B239" s="8" t="s">
        <v>876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 t="s">
        <v>877</v>
      </c>
      <c r="B240" s="8" t="s">
        <v>878</v>
      </c>
      <c r="C240" s="8"/>
      <c r="D240" s="8">
        <v>0.0015</v>
      </c>
      <c r="E240" s="8">
        <v>3.382</v>
      </c>
      <c r="F240" s="8" t="s">
        <v>879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 t="s">
        <v>880</v>
      </c>
      <c r="B241" s="8" t="s">
        <v>881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 t="s">
        <v>882</v>
      </c>
      <c r="B242" s="8" t="s">
        <v>883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 t="s">
        <v>884</v>
      </c>
      <c r="B243" s="8" t="s">
        <v>885</v>
      </c>
      <c r="C243" s="8">
        <v>65.5</v>
      </c>
      <c r="D243" s="8">
        <v>0.0296</v>
      </c>
      <c r="E243" s="8">
        <v>3.0</v>
      </c>
      <c r="F243" s="8" t="s">
        <v>886</v>
      </c>
      <c r="G243" s="8" t="s">
        <v>887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 t="s">
        <v>888</v>
      </c>
      <c r="B244" s="8" t="s">
        <v>889</v>
      </c>
      <c r="C244" s="8">
        <v>13.0</v>
      </c>
      <c r="D244" s="8">
        <v>0.0073</v>
      </c>
      <c r="E244" s="8">
        <v>3.0</v>
      </c>
      <c r="F244" s="8" t="s">
        <v>890</v>
      </c>
      <c r="G244" s="8" t="s">
        <v>891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 t="s">
        <v>892</v>
      </c>
      <c r="B245" s="8" t="s">
        <v>893</v>
      </c>
      <c r="C245" s="8">
        <v>14.0</v>
      </c>
      <c r="D245" s="8">
        <v>0.0073</v>
      </c>
      <c r="E245" s="8">
        <v>3.0</v>
      </c>
      <c r="F245" s="8" t="s">
        <v>894</v>
      </c>
      <c r="G245" s="8" t="s">
        <v>895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 t="s">
        <v>896</v>
      </c>
      <c r="B246" s="8" t="s">
        <v>897</v>
      </c>
      <c r="C246" s="8">
        <v>156.0</v>
      </c>
      <c r="D246" s="12">
        <v>0.0249</v>
      </c>
      <c r="E246" s="12">
        <v>3.013</v>
      </c>
      <c r="F246" s="8" t="s">
        <v>898</v>
      </c>
      <c r="G246" s="8" t="s">
        <v>899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 t="s">
        <v>900</v>
      </c>
      <c r="B247" s="8" t="s">
        <v>901</v>
      </c>
      <c r="C247" s="8">
        <v>150.0</v>
      </c>
      <c r="D247" s="12">
        <v>0.0147</v>
      </c>
      <c r="E247" s="12">
        <v>3.3699</v>
      </c>
      <c r="F247" s="8" t="s">
        <v>902</v>
      </c>
      <c r="G247" s="8" t="s">
        <v>903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 t="s">
        <v>904</v>
      </c>
      <c r="B248" s="8" t="s">
        <v>905</v>
      </c>
      <c r="C248" s="8">
        <v>114.0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 t="s">
        <v>906</v>
      </c>
      <c r="B249" s="8" t="s">
        <v>907</v>
      </c>
      <c r="C249" s="8">
        <v>84.0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 t="s">
        <v>908</v>
      </c>
      <c r="B250" s="8" t="s">
        <v>909</v>
      </c>
      <c r="C250" s="8">
        <v>108.0</v>
      </c>
      <c r="D250" s="12">
        <v>0.0349</v>
      </c>
      <c r="E250" s="12">
        <v>2.9109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 t="s">
        <v>910</v>
      </c>
      <c r="B251" s="8" t="s">
        <v>911</v>
      </c>
      <c r="C251" s="8">
        <v>153.5</v>
      </c>
      <c r="D251" s="8">
        <v>0.0058</v>
      </c>
      <c r="E251" s="8">
        <v>3.554</v>
      </c>
      <c r="F251" s="8"/>
      <c r="G251" s="8" t="s">
        <v>912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 t="s">
        <v>913</v>
      </c>
      <c r="B252" s="8" t="s">
        <v>914</v>
      </c>
      <c r="C252" s="8">
        <v>118.0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 t="s">
        <v>915</v>
      </c>
      <c r="B253" s="8" t="s">
        <v>916</v>
      </c>
      <c r="C253" s="8">
        <v>96.0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 t="s">
        <v>917</v>
      </c>
      <c r="B254" s="8" t="s">
        <v>918</v>
      </c>
      <c r="C254" s="8">
        <v>147.0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15" t="s">
        <v>919</v>
      </c>
      <c r="B255" s="15" t="s">
        <v>920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15" t="s">
        <v>921</v>
      </c>
      <c r="B256" s="15" t="s">
        <v>922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15" t="s">
        <v>923</v>
      </c>
      <c r="B257" s="15" t="s">
        <v>924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25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5.13"/>
    <col customWidth="1" min="2" max="2" width="19.5"/>
    <col customWidth="1" min="3" max="3" width="10.88"/>
    <col customWidth="1" min="4" max="4" width="15.63"/>
    <col customWidth="1" min="5" max="6" width="7.0"/>
    <col customWidth="1" min="7" max="7" width="10.5"/>
    <col customWidth="1" min="8" max="8" width="10.13"/>
    <col customWidth="1" min="9" max="9" width="10.0"/>
    <col customWidth="1" min="10" max="10" width="17.63"/>
    <col customWidth="1" min="11" max="11" width="12.88"/>
    <col customWidth="1" min="12" max="12" width="14.13"/>
    <col customWidth="1" min="13" max="13" width="8.38"/>
    <col customWidth="1" min="14" max="14" width="7.75"/>
    <col customWidth="1" min="15" max="15" width="22.38"/>
    <col customWidth="1" min="16" max="17" width="5.0"/>
    <col customWidth="1" min="18" max="26" width="5.63"/>
    <col customWidth="1" min="27" max="32" width="6.63"/>
    <col customWidth="1" min="33" max="34" width="7.63"/>
    <col customWidth="1" min="35" max="35" width="5.0"/>
    <col customWidth="1" min="36" max="37" width="11.13"/>
    <col customWidth="1" min="38" max="38" width="12.13"/>
    <col customWidth="1" min="39" max="39" width="11.0"/>
    <col customWidth="1" min="40" max="40" width="13.63"/>
    <col customWidth="1" min="41" max="41" width="7.75"/>
    <col customWidth="1" min="42" max="42" width="16.13"/>
    <col customWidth="1" min="43" max="43" width="13.25"/>
  </cols>
  <sheetData>
    <row r="1">
      <c r="A1" s="8" t="s">
        <v>925</v>
      </c>
      <c r="B1" s="8"/>
      <c r="C1" s="16">
        <f>10*5*5</f>
        <v>250</v>
      </c>
      <c r="D1" s="8"/>
      <c r="H1" s="8"/>
      <c r="I1" s="8"/>
      <c r="J1" s="8"/>
      <c r="K1" s="8"/>
      <c r="L1" s="8"/>
      <c r="M1" s="8"/>
      <c r="N1" s="8"/>
      <c r="O1" s="17"/>
      <c r="P1" s="18" t="s">
        <v>926</v>
      </c>
      <c r="Q1" s="19" t="s">
        <v>927</v>
      </c>
      <c r="R1" s="19" t="s">
        <v>928</v>
      </c>
      <c r="S1" s="19" t="s">
        <v>929</v>
      </c>
      <c r="T1" s="19" t="s">
        <v>930</v>
      </c>
      <c r="U1" s="19" t="s">
        <v>931</v>
      </c>
      <c r="V1" s="19" t="s">
        <v>932</v>
      </c>
      <c r="W1" s="19" t="s">
        <v>933</v>
      </c>
      <c r="X1" s="19" t="s">
        <v>934</v>
      </c>
      <c r="Y1" s="19" t="s">
        <v>935</v>
      </c>
      <c r="Z1" s="19" t="s">
        <v>936</v>
      </c>
      <c r="AA1" s="19" t="s">
        <v>937</v>
      </c>
      <c r="AB1" s="19" t="s">
        <v>938</v>
      </c>
      <c r="AC1" s="19" t="s">
        <v>939</v>
      </c>
      <c r="AD1" s="19" t="s">
        <v>940</v>
      </c>
      <c r="AE1" s="19" t="s">
        <v>941</v>
      </c>
      <c r="AF1" s="19" t="s">
        <v>942</v>
      </c>
      <c r="AG1" s="19" t="s">
        <v>943</v>
      </c>
      <c r="AH1" s="19" t="s">
        <v>944</v>
      </c>
      <c r="AI1" s="20" t="s">
        <v>945</v>
      </c>
      <c r="AJ1" s="8" t="s">
        <v>946</v>
      </c>
      <c r="AK1" s="8"/>
      <c r="AL1" s="8"/>
      <c r="AM1" s="8"/>
    </row>
    <row r="2">
      <c r="A2" s="21" t="s">
        <v>947</v>
      </c>
      <c r="B2" s="6" t="s">
        <v>948</v>
      </c>
      <c r="C2" s="6" t="s">
        <v>949</v>
      </c>
      <c r="D2" s="6" t="s">
        <v>950</v>
      </c>
      <c r="E2" s="22" t="s">
        <v>951</v>
      </c>
      <c r="F2" s="6" t="s">
        <v>952</v>
      </c>
      <c r="G2" s="6" t="s">
        <v>953</v>
      </c>
      <c r="H2" s="6" t="s">
        <v>954</v>
      </c>
      <c r="I2" s="6" t="s">
        <v>955</v>
      </c>
      <c r="J2" s="6" t="s">
        <v>956</v>
      </c>
      <c r="K2" s="6" t="s">
        <v>957</v>
      </c>
      <c r="L2" s="6" t="s">
        <v>958</v>
      </c>
      <c r="M2" s="6" t="s">
        <v>11</v>
      </c>
      <c r="N2" s="6" t="s">
        <v>959</v>
      </c>
      <c r="O2" s="7" t="s">
        <v>960</v>
      </c>
      <c r="P2" s="23" t="s">
        <v>961</v>
      </c>
      <c r="Q2" s="6">
        <v>2.5</v>
      </c>
      <c r="R2" s="6">
        <v>7.5</v>
      </c>
      <c r="S2" s="6">
        <v>12.5</v>
      </c>
      <c r="T2" s="6">
        <v>17.5</v>
      </c>
      <c r="U2" s="6">
        <v>25.0</v>
      </c>
      <c r="V2" s="6">
        <v>35.0</v>
      </c>
      <c r="W2" s="6">
        <v>45.0</v>
      </c>
      <c r="X2" s="6">
        <v>55.0</v>
      </c>
      <c r="Y2" s="6">
        <v>65.0</v>
      </c>
      <c r="Z2" s="6">
        <v>75.0</v>
      </c>
      <c r="AA2" s="6">
        <v>85.0</v>
      </c>
      <c r="AB2" s="6">
        <v>95.0</v>
      </c>
      <c r="AC2" s="6">
        <v>112.5</v>
      </c>
      <c r="AD2" s="6">
        <v>137.5</v>
      </c>
      <c r="AE2" s="6">
        <v>162.5</v>
      </c>
      <c r="AF2" s="6">
        <v>187.5</v>
      </c>
      <c r="AG2" s="6">
        <v>225.0</v>
      </c>
      <c r="AH2" s="6">
        <v>275.0</v>
      </c>
      <c r="AI2" s="7">
        <v>325.0</v>
      </c>
      <c r="AJ2" s="6" t="s">
        <v>14</v>
      </c>
      <c r="AK2" s="6" t="s">
        <v>15</v>
      </c>
      <c r="AL2" s="6" t="s">
        <v>962</v>
      </c>
      <c r="AM2" s="6" t="s">
        <v>963</v>
      </c>
      <c r="AN2" s="6" t="s">
        <v>19</v>
      </c>
      <c r="AO2" s="6" t="s">
        <v>20</v>
      </c>
      <c r="AP2" s="6" t="s">
        <v>21</v>
      </c>
      <c r="AQ2" s="7" t="s">
        <v>22</v>
      </c>
    </row>
    <row r="3">
      <c r="A3" s="8"/>
      <c r="B3" s="8"/>
      <c r="C3" s="8" t="s">
        <v>964</v>
      </c>
      <c r="D3" s="8" t="s">
        <v>965</v>
      </c>
      <c r="E3" s="8"/>
      <c r="F3" s="8" t="s">
        <v>966</v>
      </c>
      <c r="G3" s="8">
        <v>1.0</v>
      </c>
      <c r="H3" s="24">
        <v>44265.0</v>
      </c>
      <c r="I3" s="24" t="s">
        <v>967</v>
      </c>
      <c r="J3" s="24">
        <v>44266.0</v>
      </c>
      <c r="K3" s="25">
        <v>6.0</v>
      </c>
      <c r="L3" s="8"/>
      <c r="M3" s="8" t="s">
        <v>516</v>
      </c>
      <c r="N3" s="8"/>
      <c r="O3" s="17" t="str">
        <f>VLOOKUP(M3,spp!A:B,2,FALSE())</f>
        <v>Holacanthus passer</v>
      </c>
      <c r="P3" s="18">
        <f>+SUM(Q3:AG3)</f>
        <v>15</v>
      </c>
      <c r="S3" s="8"/>
      <c r="T3" s="26">
        <v>15.0</v>
      </c>
      <c r="AI3" s="17"/>
      <c r="AJ3" s="8">
        <f>VLOOKUP(M4,spp!A:D,3,FALSE())</f>
        <v>41</v>
      </c>
      <c r="AK3" s="13">
        <f>VLOOKUP(M4,spp!A:E,4,FALSE())</f>
        <v>0.0217</v>
      </c>
      <c r="AL3" s="8">
        <f>((AJ3*$Q$2^AK3)*Q3)+((AJ3*$R$2^AK3)*R3)+((AJ3*$S$2^AK3)*S3)+((AJ3*$T$2^AK3)*T3)+((AJ3*$U$2^AK3)*U3)+((AJ3*$V$2^AK3)*V3)+((AJ3*$W$2^AK3)*W3)+((AJ3*$X$2^AK3)*X3)+((AJ3*$Y$2^AK3)*Y3)+((AJ3*$Z$2^AK3)*Z3)+((AJ3*$AA$2^AK3)*AA3)+((AJ3*$AB$2^AK3)*AB3)+((AJ3*$AC$2^AK3)*AC3)+((AJ3*$AD$2^AK3)*AD3)+ ((AJ3*$AE$2^AK3)*AE3)+((AJ3*$AF$2^AK3)*AF3)+((AJ3*$AG$2^AK3)*AG3)+((AJ3*$AH$2^AK3)*AH3+((AJ3*$AI$2^AK3)*AI3))</f>
        <v>654.4086654</v>
      </c>
      <c r="AM3" s="8">
        <f>P3/$C$1</f>
        <v>0.06</v>
      </c>
      <c r="AQ3" s="8"/>
    </row>
    <row r="4">
      <c r="A4" s="8"/>
      <c r="B4" s="8"/>
      <c r="C4" s="8" t="s">
        <v>964</v>
      </c>
      <c r="D4" s="8" t="s">
        <v>965</v>
      </c>
      <c r="E4" s="8"/>
      <c r="F4" s="8" t="s">
        <v>966</v>
      </c>
      <c r="G4" s="8">
        <v>1.0</v>
      </c>
      <c r="H4" s="24">
        <v>44265.0</v>
      </c>
      <c r="I4" s="24" t="s">
        <v>967</v>
      </c>
      <c r="J4" s="24">
        <v>44266.0</v>
      </c>
      <c r="K4" s="25">
        <v>6.0</v>
      </c>
      <c r="L4" s="8"/>
      <c r="M4" s="8" t="s">
        <v>242</v>
      </c>
      <c r="N4" s="8"/>
      <c r="O4" s="17" t="str">
        <f>VLOOKUP(M4,spp!A:B,2,FALSE())</f>
        <v>Cephalopholis panamensis</v>
      </c>
      <c r="P4" s="18"/>
      <c r="Q4" s="8"/>
      <c r="R4" s="8">
        <v>1.0</v>
      </c>
      <c r="AI4" s="17"/>
      <c r="AJ4" s="8"/>
      <c r="AK4" s="8"/>
      <c r="AL4" s="8"/>
      <c r="AM4" s="8"/>
    </row>
    <row r="5">
      <c r="A5" s="8"/>
      <c r="B5" s="8"/>
      <c r="C5" s="8" t="s">
        <v>964</v>
      </c>
      <c r="D5" s="8" t="s">
        <v>965</v>
      </c>
      <c r="E5" s="8"/>
      <c r="F5" s="8" t="s">
        <v>966</v>
      </c>
      <c r="G5" s="8">
        <v>1.0</v>
      </c>
      <c r="H5" s="24">
        <v>44266.0</v>
      </c>
      <c r="I5" s="24" t="s">
        <v>967</v>
      </c>
      <c r="J5" s="24">
        <v>44267.0</v>
      </c>
      <c r="K5" s="25">
        <v>6.0</v>
      </c>
      <c r="L5" s="8"/>
      <c r="M5" s="8" t="s">
        <v>892</v>
      </c>
      <c r="N5" s="8"/>
      <c r="O5" s="17" t="str">
        <f>VLOOKUP(M5,spp!A:B,2,FALSE())</f>
        <v>Urobatis halleri</v>
      </c>
      <c r="P5" s="18"/>
      <c r="Q5" s="8"/>
      <c r="R5" s="8"/>
      <c r="W5" s="26">
        <v>1.0</v>
      </c>
      <c r="AI5" s="17"/>
      <c r="AJ5" s="8"/>
      <c r="AK5" s="8"/>
      <c r="AL5" s="8"/>
      <c r="AM5" s="8"/>
    </row>
    <row r="6">
      <c r="A6" s="8"/>
      <c r="B6" s="8"/>
      <c r="C6" s="8" t="s">
        <v>964</v>
      </c>
      <c r="D6" s="8" t="s">
        <v>965</v>
      </c>
      <c r="E6" s="8"/>
      <c r="F6" s="8" t="s">
        <v>966</v>
      </c>
      <c r="G6" s="8">
        <v>1.0</v>
      </c>
      <c r="H6" s="24">
        <v>44265.0</v>
      </c>
      <c r="I6" s="24" t="s">
        <v>967</v>
      </c>
      <c r="J6" s="24">
        <v>44266.0</v>
      </c>
      <c r="K6" s="25">
        <v>6.0</v>
      </c>
      <c r="L6" s="8"/>
      <c r="M6" s="8" t="s">
        <v>321</v>
      </c>
      <c r="N6" s="8"/>
      <c r="O6" s="17" t="str">
        <f>VLOOKUP(M6,spp!A:B,2,FALSE())</f>
        <v>Diodon hystrix</v>
      </c>
      <c r="P6" s="18"/>
      <c r="Q6" s="8"/>
      <c r="R6" s="8"/>
      <c r="T6" s="26">
        <v>1.0</v>
      </c>
      <c r="AI6" s="17"/>
      <c r="AJ6" s="8"/>
      <c r="AK6" s="8"/>
      <c r="AL6" s="8"/>
      <c r="AM6" s="8"/>
    </row>
    <row r="7">
      <c r="A7" s="8"/>
      <c r="B7" s="8"/>
      <c r="C7" s="8" t="s">
        <v>964</v>
      </c>
      <c r="D7" s="8" t="s">
        <v>965</v>
      </c>
      <c r="E7" s="8"/>
      <c r="F7" s="8" t="s">
        <v>966</v>
      </c>
      <c r="G7" s="8">
        <v>1.0</v>
      </c>
      <c r="H7" s="24">
        <v>44265.0</v>
      </c>
      <c r="I7" s="24" t="s">
        <v>967</v>
      </c>
      <c r="J7" s="24">
        <v>44266.0</v>
      </c>
      <c r="K7" s="25">
        <v>6.0</v>
      </c>
      <c r="L7" s="8"/>
      <c r="M7" s="8" t="s">
        <v>546</v>
      </c>
      <c r="N7" s="8"/>
      <c r="O7" s="17" t="str">
        <f>VLOOKUP(M7,spp!A:B,2,FALSE())</f>
        <v>Johnrandallia nigrirostris</v>
      </c>
      <c r="P7" s="18"/>
      <c r="S7" s="8">
        <v>30.0</v>
      </c>
      <c r="AI7" s="17"/>
      <c r="AJ7" s="8"/>
      <c r="AK7" s="8"/>
      <c r="AL7" s="8"/>
      <c r="AM7" s="8"/>
    </row>
    <row r="8">
      <c r="A8" s="8"/>
      <c r="B8" s="8"/>
      <c r="C8" s="8" t="s">
        <v>964</v>
      </c>
      <c r="D8" s="8" t="s">
        <v>965</v>
      </c>
      <c r="E8" s="8"/>
      <c r="F8" s="8" t="s">
        <v>966</v>
      </c>
      <c r="G8" s="8">
        <v>1.0</v>
      </c>
      <c r="H8" s="24">
        <v>44265.0</v>
      </c>
      <c r="I8" s="24" t="s">
        <v>967</v>
      </c>
      <c r="J8" s="24">
        <v>44266.0</v>
      </c>
      <c r="K8" s="25">
        <v>6.0</v>
      </c>
      <c r="L8" s="8"/>
      <c r="M8" s="8" t="s">
        <v>857</v>
      </c>
      <c r="N8" s="8"/>
      <c r="O8" s="17" t="str">
        <f>VLOOKUP(M8,spp!A:B,2,FALSE())</f>
        <v>Thalassoma lucasanum</v>
      </c>
      <c r="P8" s="18"/>
      <c r="S8" s="8">
        <v>20.0</v>
      </c>
      <c r="AI8" s="17"/>
      <c r="AJ8" s="8"/>
      <c r="AK8" s="8"/>
      <c r="AL8" s="8"/>
      <c r="AM8" s="8"/>
    </row>
    <row r="9">
      <c r="A9" s="8"/>
      <c r="B9" s="8"/>
      <c r="C9" s="8" t="s">
        <v>964</v>
      </c>
      <c r="D9" s="8" t="s">
        <v>965</v>
      </c>
      <c r="E9" s="8"/>
      <c r="F9" s="8" t="s">
        <v>966</v>
      </c>
      <c r="G9" s="8">
        <v>1.0</v>
      </c>
      <c r="H9" s="24">
        <v>44265.0</v>
      </c>
      <c r="I9" s="24" t="s">
        <v>967</v>
      </c>
      <c r="J9" s="24">
        <v>44266.0</v>
      </c>
      <c r="K9" s="25">
        <v>6.0</v>
      </c>
      <c r="L9" s="8"/>
      <c r="M9" s="8" t="s">
        <v>254</v>
      </c>
      <c r="N9" s="8"/>
      <c r="O9" s="17" t="str">
        <f>VLOOKUP(M9,spp!A:B,2,FALSE())</f>
        <v>Chaetodon humeralis</v>
      </c>
      <c r="P9" s="18"/>
      <c r="S9" s="26">
        <v>30.0</v>
      </c>
      <c r="T9" s="26">
        <v>20.0</v>
      </c>
      <c r="U9" s="8"/>
      <c r="AI9" s="17"/>
      <c r="AJ9" s="8"/>
      <c r="AK9" s="8"/>
      <c r="AL9" s="8"/>
      <c r="AM9" s="8"/>
    </row>
    <row r="10">
      <c r="A10" s="8"/>
      <c r="B10" s="8"/>
      <c r="C10" s="8" t="s">
        <v>964</v>
      </c>
      <c r="D10" s="8" t="s">
        <v>965</v>
      </c>
      <c r="E10" s="8"/>
      <c r="F10" s="8" t="s">
        <v>966</v>
      </c>
      <c r="G10" s="8">
        <v>1.0</v>
      </c>
      <c r="H10" s="24">
        <v>44265.0</v>
      </c>
      <c r="I10" s="24" t="s">
        <v>967</v>
      </c>
      <c r="J10" s="24">
        <v>44266.0</v>
      </c>
      <c r="K10" s="25">
        <v>6.0</v>
      </c>
      <c r="L10" s="8"/>
      <c r="M10" s="8" t="s">
        <v>676</v>
      </c>
      <c r="N10" s="8"/>
      <c r="O10" s="17" t="str">
        <f>VLOOKUP(M10,spp!A:B,2,FALSE())</f>
        <v>Paranthias colonus</v>
      </c>
      <c r="P10" s="18"/>
      <c r="R10" s="8">
        <v>1.0</v>
      </c>
      <c r="AI10" s="17"/>
      <c r="AJ10" s="8"/>
      <c r="AK10" s="8"/>
      <c r="AL10" s="8"/>
      <c r="AM10" s="8"/>
    </row>
    <row r="11">
      <c r="A11" s="8"/>
      <c r="B11" s="8"/>
      <c r="C11" s="8" t="s">
        <v>964</v>
      </c>
      <c r="D11" s="8" t="s">
        <v>965</v>
      </c>
      <c r="E11" s="8"/>
      <c r="F11" s="8" t="s">
        <v>966</v>
      </c>
      <c r="G11" s="8">
        <v>1.0</v>
      </c>
      <c r="H11" s="24">
        <v>44265.0</v>
      </c>
      <c r="I11" s="24" t="s">
        <v>967</v>
      </c>
      <c r="J11" s="24">
        <v>44266.0</v>
      </c>
      <c r="K11" s="25">
        <v>6.0</v>
      </c>
      <c r="L11" s="8"/>
      <c r="M11" s="8" t="s">
        <v>183</v>
      </c>
      <c r="N11" s="8"/>
      <c r="O11" s="17" t="str">
        <f>VLOOKUP(M11,spp!A:B,2,FALSE())</f>
        <v>Canthigaster punctatissima</v>
      </c>
      <c r="P11" s="18"/>
      <c r="Q11" s="8"/>
      <c r="S11" s="8">
        <v>1.0</v>
      </c>
      <c r="AI11" s="17"/>
      <c r="AJ11" s="8"/>
      <c r="AK11" s="8"/>
      <c r="AL11" s="8"/>
      <c r="AM11" s="8"/>
    </row>
    <row r="12">
      <c r="A12" s="8"/>
      <c r="B12" s="8"/>
      <c r="C12" s="8" t="s">
        <v>964</v>
      </c>
      <c r="D12" s="8" t="s">
        <v>965</v>
      </c>
      <c r="E12" s="8"/>
      <c r="F12" s="8" t="s">
        <v>966</v>
      </c>
      <c r="G12" s="8">
        <v>2.0</v>
      </c>
      <c r="H12" s="24">
        <v>44265.0</v>
      </c>
      <c r="I12" s="24" t="s">
        <v>967</v>
      </c>
      <c r="J12" s="24">
        <v>44266.0</v>
      </c>
      <c r="K12" s="25">
        <v>6.0</v>
      </c>
      <c r="L12" s="8"/>
      <c r="M12" s="8" t="s">
        <v>437</v>
      </c>
      <c r="N12" s="8"/>
      <c r="O12" s="17" t="str">
        <f>VLOOKUP(M12,spp!A:B,2,FALSE())</f>
        <v>Haemulon maculicauda</v>
      </c>
      <c r="P12" s="18"/>
      <c r="S12" s="8">
        <v>130.0</v>
      </c>
      <c r="AI12" s="17"/>
      <c r="AJ12" s="8"/>
      <c r="AK12" s="8"/>
      <c r="AL12" s="8"/>
      <c r="AM12" s="8"/>
    </row>
    <row r="13">
      <c r="A13" s="8"/>
      <c r="B13" s="8"/>
      <c r="C13" s="8" t="s">
        <v>964</v>
      </c>
      <c r="D13" s="8" t="s">
        <v>965</v>
      </c>
      <c r="E13" s="8"/>
      <c r="F13" s="8" t="s">
        <v>966</v>
      </c>
      <c r="G13" s="8">
        <v>2.0</v>
      </c>
      <c r="H13" s="24">
        <v>44265.0</v>
      </c>
      <c r="I13" s="24" t="s">
        <v>967</v>
      </c>
      <c r="J13" s="24">
        <v>44266.0</v>
      </c>
      <c r="K13" s="25">
        <v>6.0</v>
      </c>
      <c r="L13" s="8"/>
      <c r="M13" s="8" t="s">
        <v>809</v>
      </c>
      <c r="N13" s="8"/>
      <c r="O13" s="17" t="str">
        <f>VLOOKUP(M13,spp!A:B,2,FALSE())</f>
        <v>Serranus psitacinus</v>
      </c>
      <c r="P13" s="18"/>
      <c r="S13" s="26">
        <v>1.0</v>
      </c>
      <c r="T13" s="8"/>
      <c r="AI13" s="17"/>
      <c r="AJ13" s="8"/>
      <c r="AK13" s="13"/>
      <c r="AL13" s="8"/>
      <c r="AM13" s="8"/>
    </row>
    <row r="14">
      <c r="A14" s="8"/>
      <c r="B14" s="8"/>
      <c r="C14" s="8" t="s">
        <v>964</v>
      </c>
      <c r="D14" s="8" t="s">
        <v>965</v>
      </c>
      <c r="E14" s="8"/>
      <c r="F14" s="8" t="s">
        <v>966</v>
      </c>
      <c r="G14" s="8">
        <v>2.0</v>
      </c>
      <c r="H14" s="24">
        <v>44265.0</v>
      </c>
      <c r="I14" s="24" t="s">
        <v>967</v>
      </c>
      <c r="J14" s="24">
        <v>44266.0</v>
      </c>
      <c r="K14" s="25">
        <v>6.0</v>
      </c>
      <c r="L14" s="8"/>
      <c r="M14" s="8" t="s">
        <v>857</v>
      </c>
      <c r="N14" s="8"/>
      <c r="O14" s="17" t="str">
        <f>VLOOKUP(M14,spp!A:B,2,FALSE())</f>
        <v>Thalassoma lucasanum</v>
      </c>
      <c r="P14" s="18"/>
      <c r="R14" s="8"/>
      <c r="S14" s="26">
        <v>1.0</v>
      </c>
      <c r="AI14" s="17"/>
      <c r="AJ14" s="8"/>
      <c r="AK14" s="8"/>
      <c r="AL14" s="8"/>
      <c r="AM14" s="8"/>
    </row>
    <row r="15">
      <c r="A15" s="8"/>
      <c r="B15" s="8"/>
      <c r="C15" s="8" t="s">
        <v>964</v>
      </c>
      <c r="D15" s="8" t="s">
        <v>965</v>
      </c>
      <c r="E15" s="8"/>
      <c r="F15" s="8" t="s">
        <v>966</v>
      </c>
      <c r="G15" s="8">
        <v>2.0</v>
      </c>
      <c r="H15" s="24">
        <v>44265.0</v>
      </c>
      <c r="I15" s="24" t="s">
        <v>967</v>
      </c>
      <c r="J15" s="24">
        <v>44266.0</v>
      </c>
      <c r="K15" s="25">
        <v>6.0</v>
      </c>
      <c r="L15" s="8"/>
      <c r="M15" s="8" t="s">
        <v>143</v>
      </c>
      <c r="N15" s="8"/>
      <c r="O15" s="17" t="str">
        <f>VLOOKUP(M15,spp!A:B,2,FALSE())</f>
        <v>Arothron meleagris</v>
      </c>
      <c r="P15" s="18"/>
      <c r="Q15" s="8"/>
      <c r="U15" s="26">
        <v>1.0</v>
      </c>
      <c r="AI15" s="17"/>
      <c r="AJ15" s="8"/>
      <c r="AK15" s="8"/>
      <c r="AL15" s="8"/>
      <c r="AM15" s="8"/>
    </row>
    <row r="16">
      <c r="A16" s="8"/>
      <c r="B16" s="8"/>
      <c r="C16" s="8" t="s">
        <v>964</v>
      </c>
      <c r="D16" s="8" t="s">
        <v>965</v>
      </c>
      <c r="E16" s="8"/>
      <c r="F16" s="8" t="s">
        <v>966</v>
      </c>
      <c r="G16" s="8">
        <v>3.0</v>
      </c>
      <c r="H16" s="24">
        <v>44265.0</v>
      </c>
      <c r="I16" s="24" t="s">
        <v>967</v>
      </c>
      <c r="J16" s="24">
        <v>44266.0</v>
      </c>
      <c r="K16" s="25">
        <v>6.0</v>
      </c>
      <c r="L16" s="8"/>
      <c r="M16" s="8" t="s">
        <v>730</v>
      </c>
      <c r="N16" s="8"/>
      <c r="O16" s="17" t="str">
        <f>VLOOKUP(M16,spp!A:B,2,FALSE())</f>
        <v>Pomacanthus zonipectus</v>
      </c>
      <c r="P16" s="18"/>
      <c r="R16" s="8"/>
      <c r="S16" s="26">
        <v>1.0</v>
      </c>
      <c r="AI16" s="17"/>
      <c r="AJ16" s="8"/>
      <c r="AK16" s="8"/>
      <c r="AL16" s="8"/>
      <c r="AM16" s="8"/>
    </row>
    <row r="17">
      <c r="A17" s="8"/>
      <c r="B17" s="8"/>
      <c r="C17" s="8" t="s">
        <v>964</v>
      </c>
      <c r="D17" s="8" t="s">
        <v>965</v>
      </c>
      <c r="E17" s="8"/>
      <c r="F17" s="8" t="s">
        <v>966</v>
      </c>
      <c r="G17" s="8">
        <v>3.0</v>
      </c>
      <c r="H17" s="24">
        <v>44265.0</v>
      </c>
      <c r="I17" s="24" t="s">
        <v>967</v>
      </c>
      <c r="J17" s="24">
        <v>44266.0</v>
      </c>
      <c r="K17" s="25">
        <v>6.0</v>
      </c>
      <c r="L17" s="8"/>
      <c r="M17" s="8" t="s">
        <v>809</v>
      </c>
      <c r="N17" s="8"/>
      <c r="O17" s="17" t="str">
        <f>VLOOKUP(M17,spp!A:B,2,FALSE())</f>
        <v>Serranus psitacinus</v>
      </c>
      <c r="P17" s="18"/>
      <c r="R17" s="8"/>
      <c r="S17" s="26">
        <v>3.0</v>
      </c>
      <c r="AI17" s="17"/>
      <c r="AJ17" s="8"/>
      <c r="AK17" s="8"/>
      <c r="AL17" s="8"/>
      <c r="AM17" s="8"/>
    </row>
    <row r="18">
      <c r="A18" s="8"/>
      <c r="B18" s="8"/>
      <c r="C18" s="8" t="s">
        <v>964</v>
      </c>
      <c r="D18" s="8" t="s">
        <v>965</v>
      </c>
      <c r="E18" s="8"/>
      <c r="F18" s="8" t="s">
        <v>966</v>
      </c>
      <c r="G18" s="8">
        <v>3.0</v>
      </c>
      <c r="H18" s="24">
        <v>44265.0</v>
      </c>
      <c r="I18" s="24" t="s">
        <v>967</v>
      </c>
      <c r="J18" s="24">
        <v>44266.0</v>
      </c>
      <c r="K18" s="25">
        <v>6.0</v>
      </c>
      <c r="L18" s="8"/>
      <c r="M18" s="8" t="s">
        <v>317</v>
      </c>
      <c r="N18" s="8"/>
      <c r="O18" s="17" t="str">
        <f>VLOOKUP(M18,spp!A:B,2,FALSE())</f>
        <v>Diodon holocanthus</v>
      </c>
      <c r="P18" s="18"/>
      <c r="S18" s="8"/>
      <c r="T18" s="26">
        <v>1.0</v>
      </c>
      <c r="AI18" s="17"/>
      <c r="AJ18" s="8"/>
      <c r="AK18" s="8"/>
      <c r="AL18" s="8"/>
      <c r="AM18" s="8"/>
    </row>
    <row r="19">
      <c r="A19" s="8"/>
      <c r="B19" s="8"/>
      <c r="C19" s="8" t="s">
        <v>964</v>
      </c>
      <c r="D19" s="8" t="s">
        <v>965</v>
      </c>
      <c r="E19" s="8"/>
      <c r="F19" s="8" t="s">
        <v>966</v>
      </c>
      <c r="G19" s="8">
        <v>3.0</v>
      </c>
      <c r="H19" s="24">
        <v>44265.0</v>
      </c>
      <c r="I19" s="24" t="s">
        <v>967</v>
      </c>
      <c r="J19" s="24">
        <v>44266.0</v>
      </c>
      <c r="K19" s="25">
        <v>6.0</v>
      </c>
      <c r="L19" s="8"/>
      <c r="M19" s="8" t="s">
        <v>325</v>
      </c>
      <c r="N19" s="8"/>
      <c r="O19" s="17" t="str">
        <f>VLOOKUP(M19,spp!A:B,2,FALSE())</f>
        <v>Diplobatis ommata</v>
      </c>
      <c r="P19" s="18"/>
      <c r="S19" s="8"/>
      <c r="W19" s="26">
        <v>1.0</v>
      </c>
      <c r="AI19" s="17"/>
      <c r="AJ19" s="8"/>
      <c r="AK19" s="8"/>
      <c r="AL19" s="8"/>
      <c r="AM19" s="8"/>
    </row>
    <row r="20">
      <c r="A20" s="8"/>
      <c r="B20" s="8"/>
      <c r="C20" s="8" t="s">
        <v>964</v>
      </c>
      <c r="D20" s="8" t="s">
        <v>965</v>
      </c>
      <c r="E20" s="8"/>
      <c r="F20" s="8" t="s">
        <v>966</v>
      </c>
      <c r="G20" s="8">
        <v>3.0</v>
      </c>
      <c r="H20" s="24">
        <v>44265.0</v>
      </c>
      <c r="I20" s="24" t="s">
        <v>967</v>
      </c>
      <c r="J20" s="24">
        <v>44266.0</v>
      </c>
      <c r="K20" s="25">
        <v>6.0</v>
      </c>
      <c r="L20" s="8"/>
      <c r="M20" s="8" t="s">
        <v>337</v>
      </c>
      <c r="N20" s="8"/>
      <c r="O20" s="17" t="str">
        <f>VLOOKUP(M20,spp!A:B,2,FALSE())</f>
        <v>Echidna nebulosa</v>
      </c>
      <c r="P20" s="18"/>
      <c r="Q20" s="8"/>
      <c r="R20" s="8"/>
      <c r="AI20" s="17"/>
      <c r="AJ20" s="8"/>
      <c r="AK20" s="8"/>
      <c r="AL20" s="8"/>
      <c r="AM20" s="8"/>
    </row>
    <row r="21" ht="15.75" customHeight="1">
      <c r="A21" s="8"/>
      <c r="B21" s="8"/>
      <c r="C21" s="8" t="s">
        <v>964</v>
      </c>
      <c r="D21" s="8" t="s">
        <v>965</v>
      </c>
      <c r="E21" s="8"/>
      <c r="F21" s="8" t="s">
        <v>966</v>
      </c>
      <c r="G21" s="8">
        <v>4.0</v>
      </c>
      <c r="H21" s="24">
        <v>44265.0</v>
      </c>
      <c r="I21" s="24" t="s">
        <v>967</v>
      </c>
      <c r="J21" s="24">
        <v>44266.0</v>
      </c>
      <c r="K21" s="25">
        <v>6.0</v>
      </c>
      <c r="L21" s="8"/>
      <c r="M21" s="8" t="s">
        <v>379</v>
      </c>
      <c r="N21" s="8"/>
      <c r="O21" s="17" t="str">
        <f>VLOOKUP(M21,spp!A:B,2,FALSE())</f>
        <v>Fistularia commersonii</v>
      </c>
      <c r="P21" s="18"/>
      <c r="S21" s="8"/>
      <c r="AI21" s="17"/>
      <c r="AJ21" s="8"/>
      <c r="AK21" s="13"/>
      <c r="AL21" s="8"/>
      <c r="AM21" s="8"/>
    </row>
    <row r="22" ht="15.75" customHeight="1">
      <c r="A22" s="8"/>
      <c r="B22" s="8"/>
      <c r="C22" s="8" t="s">
        <v>964</v>
      </c>
      <c r="D22" s="8" t="s">
        <v>968</v>
      </c>
      <c r="E22" s="8"/>
      <c r="F22" s="8" t="s">
        <v>966</v>
      </c>
      <c r="G22" s="8">
        <v>1.0</v>
      </c>
      <c r="H22" s="24">
        <v>44265.0</v>
      </c>
      <c r="I22" s="24" t="s">
        <v>967</v>
      </c>
      <c r="J22" s="24">
        <v>44266.0</v>
      </c>
      <c r="K22" s="25">
        <v>8.0</v>
      </c>
      <c r="L22" s="8"/>
      <c r="M22" s="8" t="s">
        <v>809</v>
      </c>
      <c r="N22" s="8"/>
      <c r="O22" s="17" t="str">
        <f>VLOOKUP(M22,spp!A:B,2,FALSE())</f>
        <v>Serranus psitacinus</v>
      </c>
      <c r="P22" s="18"/>
      <c r="S22" s="8">
        <v>1.0</v>
      </c>
      <c r="AI22" s="17"/>
      <c r="AJ22" s="8"/>
      <c r="AK22" s="8"/>
      <c r="AL22" s="8"/>
      <c r="AM22" s="8"/>
    </row>
    <row r="23" ht="15.75" customHeight="1">
      <c r="A23" s="8"/>
      <c r="B23" s="8"/>
      <c r="C23" s="8" t="s">
        <v>964</v>
      </c>
      <c r="D23" s="8" t="s">
        <v>968</v>
      </c>
      <c r="E23" s="8"/>
      <c r="F23" s="8" t="s">
        <v>966</v>
      </c>
      <c r="G23" s="8">
        <v>1.0</v>
      </c>
      <c r="H23" s="24">
        <v>44265.0</v>
      </c>
      <c r="I23" s="24" t="s">
        <v>967</v>
      </c>
      <c r="J23" s="24">
        <v>44266.0</v>
      </c>
      <c r="K23" s="25">
        <v>8.0</v>
      </c>
      <c r="L23" s="8"/>
      <c r="M23" s="8" t="s">
        <v>857</v>
      </c>
      <c r="N23" s="8"/>
      <c r="O23" s="17" t="str">
        <f>VLOOKUP(M23,spp!A:B,2,FALSE())</f>
        <v>Thalassoma lucasanum</v>
      </c>
      <c r="P23" s="18"/>
      <c r="U23" s="26">
        <v>1.0</v>
      </c>
      <c r="V23" s="8"/>
      <c r="AI23" s="17"/>
      <c r="AJ23" s="8"/>
      <c r="AK23" s="13"/>
      <c r="AL23" s="8"/>
      <c r="AM23" s="8"/>
    </row>
    <row r="24" ht="15.75" customHeight="1">
      <c r="B24" s="8"/>
      <c r="C24" s="8" t="s">
        <v>964</v>
      </c>
      <c r="D24" s="8" t="s">
        <v>968</v>
      </c>
      <c r="E24" s="8"/>
      <c r="F24" s="8" t="s">
        <v>966</v>
      </c>
      <c r="G24" s="8">
        <v>1.0</v>
      </c>
      <c r="H24" s="24">
        <v>44265.0</v>
      </c>
      <c r="I24" s="24" t="s">
        <v>967</v>
      </c>
      <c r="J24" s="24">
        <v>44266.0</v>
      </c>
      <c r="K24" s="25">
        <v>8.0</v>
      </c>
      <c r="L24" s="8"/>
      <c r="M24" s="8" t="s">
        <v>183</v>
      </c>
      <c r="N24" s="8"/>
      <c r="O24" s="17" t="str">
        <f>VLOOKUP(M24,spp!A:B,2,FALSE())</f>
        <v>Canthigaster punctatissima</v>
      </c>
      <c r="P24" s="18"/>
      <c r="R24" s="8">
        <v>1.0</v>
      </c>
      <c r="AI24" s="17"/>
      <c r="AJ24" s="8"/>
      <c r="AK24" s="8"/>
      <c r="AL24" s="8"/>
      <c r="AM24" s="8"/>
    </row>
    <row r="25" ht="15.75" customHeight="1">
      <c r="B25" s="8"/>
      <c r="C25" s="8" t="s">
        <v>964</v>
      </c>
      <c r="D25" s="8" t="s">
        <v>968</v>
      </c>
      <c r="E25" s="8"/>
      <c r="F25" s="8" t="s">
        <v>966</v>
      </c>
      <c r="G25" s="8">
        <v>1.0</v>
      </c>
      <c r="H25" s="24">
        <v>44265.0</v>
      </c>
      <c r="I25" s="24" t="s">
        <v>967</v>
      </c>
      <c r="J25" s="24">
        <v>44266.0</v>
      </c>
      <c r="K25" s="25">
        <v>8.0</v>
      </c>
      <c r="L25" s="8"/>
      <c r="M25" s="8" t="s">
        <v>828</v>
      </c>
      <c r="N25" s="8"/>
      <c r="O25" s="17" t="str">
        <f>VLOOKUP(M25,spp!A:B,2,FALSE())</f>
        <v>Stegastes flavilatus</v>
      </c>
      <c r="P25" s="18"/>
      <c r="R25" s="8">
        <v>1.0</v>
      </c>
      <c r="AI25" s="17"/>
      <c r="AJ25" s="8"/>
      <c r="AK25" s="8"/>
      <c r="AL25" s="8"/>
      <c r="AM25" s="8"/>
    </row>
    <row r="26" ht="15.75" customHeight="1">
      <c r="B26" s="8"/>
      <c r="C26" s="8" t="s">
        <v>964</v>
      </c>
      <c r="D26" s="8" t="s">
        <v>968</v>
      </c>
      <c r="E26" s="8"/>
      <c r="F26" s="8" t="s">
        <v>966</v>
      </c>
      <c r="G26" s="8">
        <v>1.0</v>
      </c>
      <c r="H26" s="24">
        <v>44265.0</v>
      </c>
      <c r="I26" s="24" t="s">
        <v>967</v>
      </c>
      <c r="J26" s="24">
        <v>44266.0</v>
      </c>
      <c r="K26" s="25">
        <v>8.0</v>
      </c>
      <c r="L26" s="8"/>
      <c r="M26" s="8"/>
      <c r="N26" s="8"/>
      <c r="O26" s="17" t="s">
        <v>462</v>
      </c>
      <c r="P26" s="18"/>
      <c r="Q26" s="8">
        <v>50.0</v>
      </c>
      <c r="R26" s="26">
        <v>2.0</v>
      </c>
      <c r="AI26" s="17"/>
      <c r="AJ26" s="8"/>
      <c r="AK26" s="13"/>
      <c r="AL26" s="8"/>
      <c r="AM26" s="8"/>
    </row>
    <row r="27" ht="15.75" customHeight="1">
      <c r="B27" s="8"/>
      <c r="C27" s="8" t="s">
        <v>964</v>
      </c>
      <c r="D27" s="8" t="s">
        <v>968</v>
      </c>
      <c r="E27" s="8"/>
      <c r="F27" s="8" t="s">
        <v>966</v>
      </c>
      <c r="G27" s="8">
        <v>2.0</v>
      </c>
      <c r="H27" s="24">
        <v>44265.0</v>
      </c>
      <c r="I27" s="24" t="s">
        <v>967</v>
      </c>
      <c r="J27" s="24">
        <v>44266.0</v>
      </c>
      <c r="K27" s="25">
        <v>8.0</v>
      </c>
      <c r="L27" s="8"/>
      <c r="M27" s="8" t="s">
        <v>183</v>
      </c>
      <c r="N27" s="8"/>
      <c r="O27" s="17" t="str">
        <f>VLOOKUP(M27,spp!A:B,2,FALSE())</f>
        <v>Canthigaster punctatissima</v>
      </c>
      <c r="P27" s="18"/>
      <c r="R27" s="26">
        <v>3.0</v>
      </c>
      <c r="S27" s="8"/>
      <c r="AI27" s="17"/>
      <c r="AJ27" s="8"/>
      <c r="AK27" s="8"/>
      <c r="AL27" s="8"/>
      <c r="AM27" s="8"/>
    </row>
    <row r="28" ht="15.75" customHeight="1">
      <c r="B28" s="8"/>
      <c r="C28" s="8" t="s">
        <v>964</v>
      </c>
      <c r="D28" s="8" t="s">
        <v>968</v>
      </c>
      <c r="E28" s="8"/>
      <c r="F28" s="8" t="s">
        <v>966</v>
      </c>
      <c r="G28" s="8">
        <v>3.0</v>
      </c>
      <c r="H28" s="24">
        <v>44265.0</v>
      </c>
      <c r="I28" s="24" t="s">
        <v>967</v>
      </c>
      <c r="J28" s="24">
        <v>44266.0</v>
      </c>
      <c r="K28" s="25">
        <v>8.0</v>
      </c>
      <c r="L28" s="8"/>
      <c r="M28" s="8" t="s">
        <v>809</v>
      </c>
      <c r="N28" s="8"/>
      <c r="O28" s="17" t="str">
        <f>VLOOKUP(M28,spp!A:B,2,FALSE())</f>
        <v>Serranus psitacinus</v>
      </c>
      <c r="P28" s="18"/>
      <c r="R28" s="26">
        <v>1.0</v>
      </c>
      <c r="T28" s="26">
        <v>3.0</v>
      </c>
      <c r="V28" s="8"/>
      <c r="AI28" s="17"/>
      <c r="AJ28" s="8"/>
      <c r="AK28" s="8"/>
      <c r="AL28" s="8"/>
      <c r="AM28" s="8"/>
    </row>
    <row r="29" ht="15.75" customHeight="1">
      <c r="B29" s="8"/>
      <c r="C29" s="8" t="s">
        <v>964</v>
      </c>
      <c r="D29" s="8" t="s">
        <v>968</v>
      </c>
      <c r="E29" s="8"/>
      <c r="F29" s="8" t="s">
        <v>966</v>
      </c>
      <c r="G29" s="8">
        <v>3.0</v>
      </c>
      <c r="H29" s="24">
        <v>44265.0</v>
      </c>
      <c r="I29" s="24" t="s">
        <v>967</v>
      </c>
      <c r="J29" s="24">
        <v>44266.0</v>
      </c>
      <c r="K29" s="25">
        <v>8.0</v>
      </c>
      <c r="L29" s="8"/>
      <c r="M29" s="8" t="s">
        <v>317</v>
      </c>
      <c r="N29" s="8"/>
      <c r="O29" s="17" t="str">
        <f>VLOOKUP(M29,spp!A:B,2,FALSE())</f>
        <v>Diodon holocanthus</v>
      </c>
      <c r="P29" s="18"/>
      <c r="T29" s="26">
        <v>1.0</v>
      </c>
      <c r="U29" s="8">
        <v>1.0</v>
      </c>
      <c r="AI29" s="17"/>
      <c r="AJ29" s="8"/>
      <c r="AK29" s="8"/>
      <c r="AL29" s="8"/>
      <c r="AM29" s="8"/>
    </row>
    <row r="30" ht="15.75" customHeight="1">
      <c r="B30" s="8"/>
      <c r="C30" s="8" t="s">
        <v>964</v>
      </c>
      <c r="D30" s="8" t="s">
        <v>968</v>
      </c>
      <c r="E30" s="8"/>
      <c r="F30" s="8" t="s">
        <v>966</v>
      </c>
      <c r="G30" s="8">
        <v>3.0</v>
      </c>
      <c r="H30" s="24">
        <v>44265.0</v>
      </c>
      <c r="I30" s="24" t="s">
        <v>967</v>
      </c>
      <c r="J30" s="24">
        <v>44266.0</v>
      </c>
      <c r="K30" s="25">
        <v>8.0</v>
      </c>
      <c r="L30" s="8"/>
      <c r="M30" s="8" t="s">
        <v>183</v>
      </c>
      <c r="N30" s="8"/>
      <c r="O30" s="17" t="str">
        <f>VLOOKUP(M30,spp!A:B,2,FALSE())</f>
        <v>Canthigaster punctatissima</v>
      </c>
      <c r="P30" s="18"/>
      <c r="R30" s="26">
        <v>1.0</v>
      </c>
      <c r="T30" s="8"/>
      <c r="AI30" s="17"/>
      <c r="AJ30" s="8"/>
      <c r="AK30" s="8"/>
      <c r="AL30" s="8"/>
      <c r="AM30" s="8"/>
    </row>
    <row r="31" ht="15.75" customHeight="1">
      <c r="B31" s="8"/>
      <c r="C31" s="8" t="s">
        <v>964</v>
      </c>
      <c r="D31" s="8" t="s">
        <v>969</v>
      </c>
      <c r="E31" s="8"/>
      <c r="F31" s="8" t="s">
        <v>966</v>
      </c>
      <c r="G31" s="8">
        <v>1.0</v>
      </c>
      <c r="H31" s="24">
        <v>44266.0</v>
      </c>
      <c r="I31" s="24" t="s">
        <v>967</v>
      </c>
      <c r="J31" s="24">
        <v>44266.0</v>
      </c>
      <c r="K31" s="25">
        <v>8.0</v>
      </c>
      <c r="L31" s="8"/>
      <c r="M31" s="8" t="s">
        <v>809</v>
      </c>
      <c r="N31" s="8"/>
      <c r="O31" s="17" t="str">
        <f>VLOOKUP(M31,spp!A:B,2,FALSE())</f>
        <v>Serranus psitacinus</v>
      </c>
      <c r="P31" s="18"/>
      <c r="Q31" s="26">
        <v>1.0</v>
      </c>
      <c r="R31" s="26">
        <v>1.0</v>
      </c>
      <c r="U31" s="8"/>
      <c r="AI31" s="17"/>
      <c r="AJ31" s="8"/>
      <c r="AK31" s="8"/>
      <c r="AL31" s="8"/>
      <c r="AM31" s="8"/>
    </row>
    <row r="32" ht="15.75" customHeight="1">
      <c r="B32" s="8"/>
      <c r="C32" s="8" t="s">
        <v>964</v>
      </c>
      <c r="D32" s="8" t="s">
        <v>969</v>
      </c>
      <c r="E32" s="8"/>
      <c r="F32" s="8" t="s">
        <v>966</v>
      </c>
      <c r="G32" s="8">
        <v>1.0</v>
      </c>
      <c r="H32" s="24">
        <v>44266.0</v>
      </c>
      <c r="I32" s="24" t="s">
        <v>967</v>
      </c>
      <c r="J32" s="24">
        <v>44266.0</v>
      </c>
      <c r="K32" s="25">
        <v>8.0</v>
      </c>
      <c r="L32" s="8"/>
      <c r="M32" s="8" t="s">
        <v>461</v>
      </c>
      <c r="N32" s="8"/>
      <c r="O32" s="17" t="str">
        <f>VLOOKUP(M32,spp!A:B,2,FALSE())</f>
        <v>Halichoeres dispilus</v>
      </c>
      <c r="P32" s="18"/>
      <c r="R32" s="8">
        <v>10.0</v>
      </c>
      <c r="S32" s="26">
        <v>80.0</v>
      </c>
      <c r="AI32" s="17"/>
      <c r="AJ32" s="8"/>
      <c r="AK32" s="8"/>
      <c r="AL32" s="8"/>
      <c r="AM32" s="8"/>
    </row>
    <row r="33" ht="15.75" customHeight="1">
      <c r="B33" s="8"/>
      <c r="C33" s="8" t="s">
        <v>964</v>
      </c>
      <c r="D33" s="8" t="s">
        <v>969</v>
      </c>
      <c r="E33" s="8"/>
      <c r="F33" s="8" t="s">
        <v>966</v>
      </c>
      <c r="G33" s="8">
        <v>1.0</v>
      </c>
      <c r="H33" s="24">
        <v>44266.0</v>
      </c>
      <c r="I33" s="24" t="s">
        <v>967</v>
      </c>
      <c r="J33" s="24">
        <v>44266.0</v>
      </c>
      <c r="K33" s="25">
        <v>8.0</v>
      </c>
      <c r="L33" s="8"/>
      <c r="M33" s="8" t="s">
        <v>183</v>
      </c>
      <c r="N33" s="8"/>
      <c r="O33" s="17" t="str">
        <f>VLOOKUP(M33,spp!A:B,2,FALSE())</f>
        <v>Canthigaster punctatissima</v>
      </c>
      <c r="P33" s="18"/>
      <c r="S33" s="8">
        <v>1.0</v>
      </c>
      <c r="AI33" s="17"/>
      <c r="AJ33" s="8"/>
      <c r="AK33" s="13"/>
      <c r="AL33" s="8"/>
      <c r="AM33" s="8"/>
    </row>
    <row r="34" ht="15.75" customHeight="1">
      <c r="B34" s="8"/>
      <c r="C34" s="8" t="s">
        <v>964</v>
      </c>
      <c r="D34" s="8" t="s">
        <v>969</v>
      </c>
      <c r="E34" s="8"/>
      <c r="F34" s="8" t="s">
        <v>966</v>
      </c>
      <c r="G34" s="8">
        <v>2.0</v>
      </c>
      <c r="H34" s="24">
        <v>44266.0</v>
      </c>
      <c r="I34" s="24" t="s">
        <v>967</v>
      </c>
      <c r="J34" s="24">
        <v>44266.0</v>
      </c>
      <c r="K34" s="25">
        <v>8.0</v>
      </c>
      <c r="L34" s="8"/>
      <c r="M34" s="8" t="s">
        <v>461</v>
      </c>
      <c r="N34" s="8"/>
      <c r="O34" s="17" t="str">
        <f>VLOOKUP(M34,spp!A:B,2,FALSE())</f>
        <v>Halichoeres dispilus</v>
      </c>
      <c r="P34" s="18"/>
      <c r="S34" s="26">
        <v>60.0</v>
      </c>
      <c r="T34" s="8"/>
      <c r="AI34" s="17"/>
      <c r="AJ34" s="8"/>
      <c r="AK34" s="8"/>
      <c r="AL34" s="8"/>
      <c r="AM34" s="8"/>
    </row>
    <row r="35" ht="15.75" customHeight="1">
      <c r="B35" s="8"/>
      <c r="C35" s="8" t="s">
        <v>964</v>
      </c>
      <c r="D35" s="8" t="s">
        <v>969</v>
      </c>
      <c r="E35" s="8"/>
      <c r="F35" s="8" t="s">
        <v>966</v>
      </c>
      <c r="G35" s="8">
        <v>2.0</v>
      </c>
      <c r="H35" s="24">
        <v>44266.0</v>
      </c>
      <c r="I35" s="24" t="s">
        <v>967</v>
      </c>
      <c r="J35" s="24">
        <v>44266.0</v>
      </c>
      <c r="K35" s="25">
        <v>8.0</v>
      </c>
      <c r="L35" s="8"/>
      <c r="M35" s="8" t="s">
        <v>157</v>
      </c>
      <c r="N35" s="8"/>
      <c r="O35" s="17" t="str">
        <f>VLOOKUP(M35,spp!A:B,2,FALSE())</f>
        <v>Balistes polylepis</v>
      </c>
      <c r="P35" s="18"/>
      <c r="T35" s="26">
        <v>1.0</v>
      </c>
      <c r="AI35" s="17"/>
      <c r="AJ35" s="8"/>
      <c r="AK35" s="8"/>
      <c r="AL35" s="8"/>
      <c r="AM35" s="8"/>
    </row>
    <row r="36" ht="15.75" customHeight="1">
      <c r="B36" s="8"/>
      <c r="C36" s="8" t="s">
        <v>964</v>
      </c>
      <c r="D36" s="8" t="s">
        <v>969</v>
      </c>
      <c r="E36" s="8"/>
      <c r="F36" s="8" t="s">
        <v>966</v>
      </c>
      <c r="G36" s="8">
        <v>3.0</v>
      </c>
      <c r="H36" s="24">
        <v>44266.0</v>
      </c>
      <c r="I36" s="24" t="s">
        <v>967</v>
      </c>
      <c r="J36" s="24">
        <v>44266.0</v>
      </c>
      <c r="K36" s="25">
        <v>8.0</v>
      </c>
      <c r="L36" s="8"/>
      <c r="M36" s="8" t="s">
        <v>828</v>
      </c>
      <c r="N36" s="8"/>
      <c r="O36" s="17" t="str">
        <f>VLOOKUP(M36,spp!A:B,2,FALSE())</f>
        <v>Stegastes flavilatus</v>
      </c>
      <c r="P36" s="18"/>
      <c r="R36" s="26">
        <v>1.0</v>
      </c>
      <c r="T36" s="8"/>
      <c r="AI36" s="17"/>
      <c r="AJ36" s="8"/>
      <c r="AK36" s="8"/>
      <c r="AL36" s="8"/>
      <c r="AM36" s="8"/>
    </row>
    <row r="37" ht="15.75" customHeight="1">
      <c r="B37" s="8"/>
      <c r="C37" s="8" t="s">
        <v>964</v>
      </c>
      <c r="D37" s="8" t="s">
        <v>969</v>
      </c>
      <c r="E37" s="8"/>
      <c r="F37" s="8" t="s">
        <v>966</v>
      </c>
      <c r="G37" s="8">
        <v>3.0</v>
      </c>
      <c r="H37" s="24">
        <v>44266.0</v>
      </c>
      <c r="I37" s="24" t="s">
        <v>967</v>
      </c>
      <c r="J37" s="24">
        <v>44266.0</v>
      </c>
      <c r="K37" s="25">
        <v>8.0</v>
      </c>
      <c r="L37" s="8"/>
      <c r="M37" s="8" t="s">
        <v>183</v>
      </c>
      <c r="N37" s="8"/>
      <c r="O37" s="17" t="str">
        <f>VLOOKUP(M37,spp!A:B,2,FALSE())</f>
        <v>Canthigaster punctatissima</v>
      </c>
      <c r="P37" s="18"/>
      <c r="R37" s="26">
        <v>1.0</v>
      </c>
      <c r="S37" s="8">
        <v>1.0</v>
      </c>
      <c r="AI37" s="17"/>
      <c r="AJ37" s="8"/>
      <c r="AK37" s="8"/>
      <c r="AL37" s="8"/>
      <c r="AM37" s="8"/>
    </row>
    <row r="38" ht="15.75" customHeight="1">
      <c r="B38" s="8"/>
      <c r="C38" s="8" t="s">
        <v>964</v>
      </c>
      <c r="D38" s="8" t="s">
        <v>969</v>
      </c>
      <c r="E38" s="8"/>
      <c r="F38" s="8" t="s">
        <v>966</v>
      </c>
      <c r="G38" s="8">
        <v>3.0</v>
      </c>
      <c r="H38" s="24">
        <v>44266.0</v>
      </c>
      <c r="I38" s="24" t="s">
        <v>967</v>
      </c>
      <c r="J38" s="24">
        <v>44266.0</v>
      </c>
      <c r="K38" s="25">
        <v>8.0</v>
      </c>
      <c r="L38" s="8"/>
      <c r="M38" s="8" t="s">
        <v>254</v>
      </c>
      <c r="N38" s="8"/>
      <c r="O38" s="17" t="str">
        <f>VLOOKUP(M38,spp!A:B,2,FALSE())</f>
        <v>Chaetodon humeralis</v>
      </c>
      <c r="P38" s="18"/>
      <c r="T38" s="26">
        <v>1.0</v>
      </c>
      <c r="U38" s="8"/>
      <c r="AI38" s="17"/>
      <c r="AJ38" s="8"/>
      <c r="AK38" s="27"/>
      <c r="AL38" s="8"/>
      <c r="AM38" s="8"/>
    </row>
    <row r="39" ht="15.75" customHeight="1">
      <c r="B39" s="8"/>
      <c r="C39" s="8" t="s">
        <v>964</v>
      </c>
      <c r="D39" s="8" t="s">
        <v>969</v>
      </c>
      <c r="E39" s="8"/>
      <c r="F39" s="8" t="s">
        <v>966</v>
      </c>
      <c r="G39" s="8">
        <v>3.0</v>
      </c>
      <c r="H39" s="24">
        <v>44266.0</v>
      </c>
      <c r="I39" s="24" t="s">
        <v>967</v>
      </c>
      <c r="J39" s="24">
        <v>44266.0</v>
      </c>
      <c r="K39" s="25">
        <v>8.0</v>
      </c>
      <c r="L39" s="8"/>
      <c r="M39" s="8" t="s">
        <v>847</v>
      </c>
      <c r="N39" s="8"/>
      <c r="O39" s="17" t="str">
        <f>VLOOKUP(M39,spp!A:B,2,FALSE())</f>
        <v>Sufflamen verres</v>
      </c>
      <c r="P39" s="18"/>
      <c r="S39" s="8"/>
      <c r="T39" s="26">
        <v>8.0</v>
      </c>
      <c r="AI39" s="17"/>
      <c r="AJ39" s="8"/>
      <c r="AK39" s="8"/>
      <c r="AL39" s="8"/>
      <c r="AM39" s="8"/>
    </row>
    <row r="40" ht="15.75" customHeight="1">
      <c r="B40" s="8"/>
      <c r="C40" s="8" t="s">
        <v>964</v>
      </c>
      <c r="D40" s="8" t="s">
        <v>969</v>
      </c>
      <c r="E40" s="8"/>
      <c r="F40" s="8" t="s">
        <v>966</v>
      </c>
      <c r="G40" s="8">
        <v>3.0</v>
      </c>
      <c r="H40" s="24">
        <v>44266.0</v>
      </c>
      <c r="I40" s="24" t="s">
        <v>967</v>
      </c>
      <c r="J40" s="24">
        <v>44266.0</v>
      </c>
      <c r="K40" s="25">
        <v>8.0</v>
      </c>
      <c r="L40" s="8"/>
      <c r="M40" s="8" t="s">
        <v>473</v>
      </c>
      <c r="N40" s="8"/>
      <c r="O40" s="17" t="str">
        <f>VLOOKUP(M40,spp!A:B,2,FALSE())</f>
        <v>Halichoeres nicholsi</v>
      </c>
      <c r="P40" s="18"/>
      <c r="S40" s="26">
        <v>8.0</v>
      </c>
      <c r="U40" s="8"/>
      <c r="AI40" s="17"/>
      <c r="AJ40" s="8"/>
      <c r="AK40" s="8"/>
      <c r="AL40" s="8"/>
      <c r="AM40" s="8"/>
    </row>
    <row r="41" ht="15.75" customHeight="1">
      <c r="B41" s="8"/>
      <c r="C41" s="8" t="s">
        <v>964</v>
      </c>
      <c r="D41" s="8" t="s">
        <v>969</v>
      </c>
      <c r="E41" s="8"/>
      <c r="F41" s="8" t="s">
        <v>966</v>
      </c>
      <c r="G41" s="8">
        <v>3.0</v>
      </c>
      <c r="H41" s="24">
        <v>44266.0</v>
      </c>
      <c r="I41" s="24" t="s">
        <v>967</v>
      </c>
      <c r="J41" s="24">
        <v>44266.0</v>
      </c>
      <c r="K41" s="25">
        <v>8.0</v>
      </c>
      <c r="L41" s="8"/>
      <c r="M41" s="8"/>
      <c r="N41" s="8"/>
      <c r="O41" s="17" t="s">
        <v>970</v>
      </c>
      <c r="P41" s="18"/>
      <c r="U41" s="8">
        <v>1.0</v>
      </c>
      <c r="AI41" s="17"/>
      <c r="AJ41" s="8"/>
      <c r="AK41" s="8"/>
      <c r="AL41" s="8"/>
      <c r="AM41" s="8"/>
    </row>
    <row r="42" ht="15.75" customHeight="1">
      <c r="B42" s="8"/>
      <c r="C42" s="8" t="s">
        <v>964</v>
      </c>
      <c r="D42" s="8" t="s">
        <v>971</v>
      </c>
      <c r="E42" s="8"/>
      <c r="F42" s="8" t="s">
        <v>966</v>
      </c>
      <c r="G42" s="8">
        <v>1.0</v>
      </c>
      <c r="H42" s="24">
        <v>44266.0</v>
      </c>
      <c r="I42" s="24" t="s">
        <v>967</v>
      </c>
      <c r="J42" s="24">
        <v>44266.0</v>
      </c>
      <c r="K42" s="25">
        <v>5.0</v>
      </c>
      <c r="L42" s="8"/>
      <c r="M42" s="8" t="s">
        <v>857</v>
      </c>
      <c r="N42" s="8"/>
      <c r="O42" s="17" t="str">
        <f>VLOOKUP(M42,spp!A:B,2,FALSE())</f>
        <v>Thalassoma lucasanum</v>
      </c>
      <c r="P42" s="18"/>
      <c r="R42" s="8"/>
      <c r="S42" s="26">
        <v>40.0</v>
      </c>
      <c r="U42" s="26">
        <v>1.0</v>
      </c>
      <c r="AI42" s="17"/>
      <c r="AJ42" s="8"/>
      <c r="AK42" s="8"/>
      <c r="AL42" s="8"/>
      <c r="AM42" s="8"/>
    </row>
    <row r="43" ht="15.75" customHeight="1">
      <c r="B43" s="8"/>
      <c r="C43" s="8" t="s">
        <v>964</v>
      </c>
      <c r="D43" s="8" t="s">
        <v>971</v>
      </c>
      <c r="E43" s="8"/>
      <c r="F43" s="8" t="s">
        <v>966</v>
      </c>
      <c r="G43" s="8">
        <v>1.0</v>
      </c>
      <c r="H43" s="24">
        <v>44266.0</v>
      </c>
      <c r="I43" s="24" t="s">
        <v>967</v>
      </c>
      <c r="J43" s="24">
        <v>44266.0</v>
      </c>
      <c r="K43" s="25">
        <v>5.0</v>
      </c>
      <c r="L43" s="8"/>
      <c r="M43" s="8" t="s">
        <v>266</v>
      </c>
      <c r="N43" s="8"/>
      <c r="O43" s="17" t="str">
        <f>VLOOKUP(M43,spp!A:B,2,FALSE())</f>
        <v>Chromis atrilobata</v>
      </c>
      <c r="P43" s="18"/>
      <c r="R43" s="8"/>
      <c r="T43" s="26">
        <v>90.0</v>
      </c>
      <c r="AI43" s="17"/>
      <c r="AJ43" s="8"/>
      <c r="AK43" s="8"/>
      <c r="AL43" s="8"/>
      <c r="AM43" s="8"/>
    </row>
    <row r="44" ht="15.75" customHeight="1">
      <c r="B44" s="8"/>
      <c r="C44" s="8" t="s">
        <v>964</v>
      </c>
      <c r="D44" s="8" t="s">
        <v>971</v>
      </c>
      <c r="E44" s="8"/>
      <c r="F44" s="8" t="s">
        <v>966</v>
      </c>
      <c r="G44" s="8">
        <v>1.0</v>
      </c>
      <c r="H44" s="24">
        <v>44266.0</v>
      </c>
      <c r="I44" s="24" t="s">
        <v>967</v>
      </c>
      <c r="J44" s="24">
        <v>44266.0</v>
      </c>
      <c r="K44" s="25">
        <v>5.0</v>
      </c>
      <c r="L44" s="8"/>
      <c r="M44" s="8" t="s">
        <v>781</v>
      </c>
      <c r="N44" s="8"/>
      <c r="O44" s="17" t="str">
        <f>VLOOKUP(M44,spp!A:B,2,FALSE())</f>
        <v>Scarus ghobban</v>
      </c>
      <c r="P44" s="18"/>
      <c r="R44" s="8"/>
      <c r="T44" s="26">
        <v>5.0</v>
      </c>
      <c r="AI44" s="17"/>
      <c r="AJ44" s="8"/>
      <c r="AK44" s="13"/>
      <c r="AL44" s="8"/>
      <c r="AM44" s="8"/>
    </row>
    <row r="45" ht="15.75" customHeight="1">
      <c r="B45" s="8"/>
      <c r="C45" s="8" t="s">
        <v>964</v>
      </c>
      <c r="D45" s="8" t="s">
        <v>971</v>
      </c>
      <c r="E45" s="8"/>
      <c r="F45" s="8" t="s">
        <v>966</v>
      </c>
      <c r="G45" s="8">
        <v>1.0</v>
      </c>
      <c r="H45" s="24">
        <v>44266.0</v>
      </c>
      <c r="I45" s="24" t="s">
        <v>967</v>
      </c>
      <c r="J45" s="24">
        <v>44266.0</v>
      </c>
      <c r="K45" s="25">
        <v>5.0</v>
      </c>
      <c r="L45" s="8"/>
      <c r="M45" s="8" t="s">
        <v>562</v>
      </c>
      <c r="N45" s="8"/>
      <c r="O45" s="17" t="str">
        <f>VLOOKUP(M45,spp!A:B,2,FALSE())</f>
        <v>Lutjanus argentiventris</v>
      </c>
      <c r="P45" s="18"/>
      <c r="S45" s="8"/>
      <c r="T45" s="26">
        <v>2.0</v>
      </c>
      <c r="AI45" s="17"/>
      <c r="AJ45" s="8"/>
      <c r="AK45" s="8"/>
      <c r="AL45" s="8"/>
      <c r="AM45" s="8"/>
    </row>
    <row r="46" ht="15.75" customHeight="1">
      <c r="B46" s="8"/>
      <c r="C46" s="8" t="s">
        <v>964</v>
      </c>
      <c r="D46" s="8" t="s">
        <v>971</v>
      </c>
      <c r="E46" s="8"/>
      <c r="F46" s="8" t="s">
        <v>966</v>
      </c>
      <c r="G46" s="8">
        <v>1.0</v>
      </c>
      <c r="H46" s="24">
        <v>44266.0</v>
      </c>
      <c r="I46" s="24" t="s">
        <v>967</v>
      </c>
      <c r="J46" s="24">
        <v>44266.0</v>
      </c>
      <c r="K46" s="25">
        <v>5.0</v>
      </c>
      <c r="L46" s="8"/>
      <c r="M46" s="8" t="s">
        <v>847</v>
      </c>
      <c r="N46" s="8"/>
      <c r="O46" s="17" t="str">
        <f>VLOOKUP(M46,spp!A:B,2,FALSE())</f>
        <v>Sufflamen verres</v>
      </c>
      <c r="P46" s="18"/>
      <c r="T46" s="26">
        <v>12.0</v>
      </c>
      <c r="U46" s="8"/>
      <c r="AI46" s="17"/>
      <c r="AJ46" s="8"/>
      <c r="AK46" s="8"/>
      <c r="AL46" s="8"/>
      <c r="AM46" s="8"/>
    </row>
    <row r="47" ht="15.75" customHeight="1">
      <c r="B47" s="8"/>
      <c r="C47" s="8" t="s">
        <v>964</v>
      </c>
      <c r="D47" s="8" t="s">
        <v>971</v>
      </c>
      <c r="E47" s="8"/>
      <c r="F47" s="8" t="s">
        <v>966</v>
      </c>
      <c r="G47" s="8">
        <v>2.0</v>
      </c>
      <c r="H47" s="24">
        <v>44266.0</v>
      </c>
      <c r="I47" s="24" t="s">
        <v>967</v>
      </c>
      <c r="J47" s="24">
        <v>44266.0</v>
      </c>
      <c r="K47" s="25">
        <v>5.0</v>
      </c>
      <c r="L47" s="8"/>
      <c r="M47" s="8" t="s">
        <v>781</v>
      </c>
      <c r="N47" s="8"/>
      <c r="O47" s="17" t="str">
        <f>VLOOKUP(M47,spp!A:B,2,FALSE())</f>
        <v>Scarus ghobban</v>
      </c>
      <c r="P47" s="18"/>
      <c r="R47" s="8">
        <v>4.0</v>
      </c>
      <c r="S47" s="8"/>
      <c r="T47" s="26">
        <v>1.0</v>
      </c>
      <c r="AI47" s="17"/>
      <c r="AJ47" s="8"/>
      <c r="AK47" s="8"/>
      <c r="AL47" s="8"/>
      <c r="AM47" s="8"/>
    </row>
    <row r="48" ht="15.75" customHeight="1">
      <c r="B48" s="8"/>
      <c r="C48" s="8" t="s">
        <v>964</v>
      </c>
      <c r="D48" s="8" t="s">
        <v>971</v>
      </c>
      <c r="E48" s="8"/>
      <c r="F48" s="8" t="s">
        <v>966</v>
      </c>
      <c r="G48" s="8">
        <v>2.0</v>
      </c>
      <c r="H48" s="24">
        <v>44266.0</v>
      </c>
      <c r="I48" s="24" t="s">
        <v>967</v>
      </c>
      <c r="J48" s="24">
        <v>44266.0</v>
      </c>
      <c r="K48" s="25">
        <v>5.0</v>
      </c>
      <c r="L48" s="8"/>
      <c r="M48" s="8" t="s">
        <v>824</v>
      </c>
      <c r="N48" s="8"/>
      <c r="O48" s="17" t="str">
        <f>VLOOKUP(M48,spp!A:B,2,FALSE())</f>
        <v>Stegastes acapulcoensis</v>
      </c>
      <c r="P48" s="18"/>
      <c r="S48" s="8"/>
      <c r="T48" s="26">
        <v>2.0</v>
      </c>
      <c r="U48" s="26">
        <v>1.0</v>
      </c>
      <c r="AI48" s="17"/>
      <c r="AJ48" s="8"/>
      <c r="AK48" s="8"/>
      <c r="AL48" s="8"/>
      <c r="AM48" s="8"/>
    </row>
    <row r="49" ht="15.75" customHeight="1">
      <c r="A49" s="8"/>
      <c r="B49" s="8"/>
      <c r="C49" s="8" t="s">
        <v>964</v>
      </c>
      <c r="D49" s="8" t="s">
        <v>971</v>
      </c>
      <c r="E49" s="8"/>
      <c r="F49" s="8" t="s">
        <v>966</v>
      </c>
      <c r="G49" s="8">
        <v>2.0</v>
      </c>
      <c r="H49" s="24">
        <v>44266.0</v>
      </c>
      <c r="I49" s="24" t="s">
        <v>967</v>
      </c>
      <c r="J49" s="24">
        <v>44266.0</v>
      </c>
      <c r="K49" s="25">
        <v>5.0</v>
      </c>
      <c r="L49" s="8"/>
      <c r="M49" s="8" t="s">
        <v>857</v>
      </c>
      <c r="N49" s="8"/>
      <c r="O49" s="17" t="str">
        <f>VLOOKUP(M49,spp!A:B,2,FALSE())</f>
        <v>Thalassoma lucasanum</v>
      </c>
      <c r="P49" s="18"/>
      <c r="Q49" s="8"/>
      <c r="R49" s="8"/>
      <c r="S49" s="8"/>
      <c r="T49" s="8"/>
      <c r="U49" s="8">
        <v>1.0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17"/>
      <c r="AJ49" s="8"/>
      <c r="AK49" s="13"/>
      <c r="AL49" s="8"/>
      <c r="AM49" s="8"/>
      <c r="AN49" s="8"/>
      <c r="AO49" s="8"/>
      <c r="AP49" s="8"/>
    </row>
    <row r="50" ht="15.75" customHeight="1">
      <c r="A50" s="8"/>
      <c r="B50" s="8"/>
      <c r="C50" s="8" t="s">
        <v>964</v>
      </c>
      <c r="D50" s="8" t="s">
        <v>971</v>
      </c>
      <c r="E50" s="8"/>
      <c r="F50" s="8" t="s">
        <v>966</v>
      </c>
      <c r="G50" s="8">
        <v>2.0</v>
      </c>
      <c r="H50" s="24">
        <v>44266.0</v>
      </c>
      <c r="I50" s="24" t="s">
        <v>967</v>
      </c>
      <c r="J50" s="24">
        <v>44266.0</v>
      </c>
      <c r="K50" s="25">
        <v>5.0</v>
      </c>
      <c r="L50" s="8"/>
      <c r="M50" s="8" t="s">
        <v>266</v>
      </c>
      <c r="N50" s="8"/>
      <c r="O50" s="17" t="str">
        <f>VLOOKUP(M50,spp!A:B,2,FALSE())</f>
        <v>Chromis atrilobata</v>
      </c>
      <c r="P50" s="18"/>
      <c r="Q50" s="8"/>
      <c r="S50" s="26">
        <v>10.0</v>
      </c>
      <c r="T50" s="8"/>
      <c r="U50" s="8"/>
      <c r="AI50" s="17"/>
      <c r="AJ50" s="8"/>
      <c r="AK50" s="8"/>
      <c r="AL50" s="8"/>
      <c r="AM50" s="8"/>
    </row>
    <row r="51" ht="15.75" customHeight="1">
      <c r="A51" s="8"/>
      <c r="B51" s="8"/>
      <c r="C51" s="8" t="s">
        <v>964</v>
      </c>
      <c r="D51" s="8" t="s">
        <v>971</v>
      </c>
      <c r="E51" s="8"/>
      <c r="F51" s="8" t="s">
        <v>966</v>
      </c>
      <c r="G51" s="8">
        <v>2.0</v>
      </c>
      <c r="H51" s="24">
        <v>44266.0</v>
      </c>
      <c r="I51" s="24" t="s">
        <v>967</v>
      </c>
      <c r="J51" s="24">
        <v>44266.0</v>
      </c>
      <c r="K51" s="25">
        <v>5.0</v>
      </c>
      <c r="L51" s="8"/>
      <c r="M51" s="8" t="s">
        <v>433</v>
      </c>
      <c r="N51" s="8"/>
      <c r="O51" s="17" t="str">
        <f>VLOOKUP(M51,spp!A:B,2,FALSE())</f>
        <v>Haemulon flaviguttatum</v>
      </c>
      <c r="P51" s="18"/>
      <c r="S51" s="8"/>
      <c r="T51" s="26">
        <v>1.0</v>
      </c>
      <c r="AI51" s="17"/>
      <c r="AJ51" s="8"/>
      <c r="AK51" s="8"/>
      <c r="AL51" s="8"/>
      <c r="AM51" s="8"/>
    </row>
    <row r="52" ht="15.75" customHeight="1">
      <c r="A52" s="8"/>
      <c r="B52" s="8"/>
      <c r="C52" s="8" t="s">
        <v>964</v>
      </c>
      <c r="D52" s="8" t="s">
        <v>971</v>
      </c>
      <c r="E52" s="8"/>
      <c r="F52" s="8" t="s">
        <v>966</v>
      </c>
      <c r="G52" s="8">
        <v>2.0</v>
      </c>
      <c r="H52" s="24">
        <v>44266.0</v>
      </c>
      <c r="I52" s="24" t="s">
        <v>967</v>
      </c>
      <c r="J52" s="24">
        <v>44266.0</v>
      </c>
      <c r="K52" s="25">
        <v>5.0</v>
      </c>
      <c r="L52" s="8"/>
      <c r="M52" s="8" t="s">
        <v>473</v>
      </c>
      <c r="N52" s="8"/>
      <c r="O52" s="17" t="str">
        <f>VLOOKUP(M52,spp!A:B,2,FALSE())</f>
        <v>Halichoeres nicholsi</v>
      </c>
      <c r="P52" s="18"/>
      <c r="S52" s="8"/>
      <c r="T52" s="26">
        <v>1.0</v>
      </c>
      <c r="AI52" s="17"/>
      <c r="AJ52" s="8"/>
      <c r="AK52" s="8"/>
      <c r="AL52" s="8"/>
      <c r="AM52" s="8"/>
    </row>
    <row r="53" ht="15.75" customHeight="1">
      <c r="A53" s="8"/>
      <c r="B53" s="8"/>
      <c r="C53" s="8" t="s">
        <v>964</v>
      </c>
      <c r="D53" s="8" t="s">
        <v>971</v>
      </c>
      <c r="E53" s="8"/>
      <c r="F53" s="8" t="s">
        <v>966</v>
      </c>
      <c r="G53" s="8">
        <v>2.0</v>
      </c>
      <c r="H53" s="24">
        <v>44266.0</v>
      </c>
      <c r="I53" s="24" t="s">
        <v>967</v>
      </c>
      <c r="J53" s="24">
        <v>44266.0</v>
      </c>
      <c r="K53" s="25">
        <v>5.0</v>
      </c>
      <c r="L53" s="8"/>
      <c r="M53" s="8" t="s">
        <v>477</v>
      </c>
      <c r="N53" s="8"/>
      <c r="O53" s="17" t="str">
        <f>VLOOKUP(M53,spp!A:B,2,FALSE())</f>
        <v>Halichoeres notospilus</v>
      </c>
      <c r="P53" s="18"/>
      <c r="T53" s="26">
        <v>1.0</v>
      </c>
      <c r="U53" s="8"/>
      <c r="AI53" s="17"/>
      <c r="AJ53" s="8"/>
      <c r="AK53" s="27"/>
      <c r="AL53" s="8"/>
      <c r="AM53" s="8"/>
    </row>
    <row r="54" ht="15.75" customHeight="1">
      <c r="A54" s="8"/>
      <c r="B54" s="8"/>
      <c r="C54" s="8" t="s">
        <v>964</v>
      </c>
      <c r="D54" s="8" t="s">
        <v>971</v>
      </c>
      <c r="E54" s="8"/>
      <c r="F54" s="8" t="s">
        <v>966</v>
      </c>
      <c r="G54" s="8">
        <v>2.0</v>
      </c>
      <c r="H54" s="24">
        <v>44266.0</v>
      </c>
      <c r="I54" s="24" t="s">
        <v>967</v>
      </c>
      <c r="J54" s="24">
        <v>44266.0</v>
      </c>
      <c r="K54" s="25">
        <v>5.0</v>
      </c>
      <c r="L54" s="8"/>
      <c r="M54" s="8" t="s">
        <v>847</v>
      </c>
      <c r="N54" s="8"/>
      <c r="O54" s="17" t="str">
        <f>VLOOKUP(M54,spp!A:B,2,FALSE())</f>
        <v>Sufflamen verres</v>
      </c>
      <c r="P54" s="18"/>
      <c r="S54" s="8"/>
      <c r="U54" s="26">
        <v>1.0</v>
      </c>
      <c r="AI54" s="17"/>
      <c r="AJ54" s="8"/>
      <c r="AK54" s="8"/>
      <c r="AL54" s="8"/>
      <c r="AM54" s="8"/>
    </row>
    <row r="55" ht="15.75" customHeight="1">
      <c r="A55" s="8"/>
      <c r="B55" s="8"/>
      <c r="C55" s="8" t="s">
        <v>964</v>
      </c>
      <c r="D55" s="8" t="s">
        <v>971</v>
      </c>
      <c r="E55" s="8"/>
      <c r="F55" s="8" t="s">
        <v>966</v>
      </c>
      <c r="G55" s="8">
        <v>3.0</v>
      </c>
      <c r="H55" s="24">
        <v>44266.0</v>
      </c>
      <c r="I55" s="24" t="s">
        <v>967</v>
      </c>
      <c r="J55" s="24">
        <v>44266.0</v>
      </c>
      <c r="K55" s="25">
        <v>5.0</v>
      </c>
      <c r="L55" s="8"/>
      <c r="M55" s="8" t="s">
        <v>266</v>
      </c>
      <c r="N55" s="8"/>
      <c r="O55" s="17" t="str">
        <f>VLOOKUP(M55,spp!A:B,2,FALSE())</f>
        <v>Chromis atrilobata</v>
      </c>
      <c r="P55" s="18"/>
      <c r="S55" s="26">
        <v>500.0</v>
      </c>
      <c r="AB55" s="8"/>
      <c r="AI55" s="17"/>
      <c r="AJ55" s="8"/>
      <c r="AK55" s="8"/>
      <c r="AL55" s="8"/>
      <c r="AM55" s="8"/>
    </row>
    <row r="56" ht="15.75" customHeight="1">
      <c r="A56" s="8"/>
      <c r="B56" s="8"/>
      <c r="C56" s="8" t="s">
        <v>964</v>
      </c>
      <c r="D56" s="8" t="s">
        <v>971</v>
      </c>
      <c r="E56" s="8"/>
      <c r="F56" s="8" t="s">
        <v>966</v>
      </c>
      <c r="G56" s="8">
        <v>3.0</v>
      </c>
      <c r="H56" s="24">
        <v>44266.0</v>
      </c>
      <c r="I56" s="24" t="s">
        <v>967</v>
      </c>
      <c r="J56" s="24">
        <v>44266.0</v>
      </c>
      <c r="K56" s="25">
        <v>5.0</v>
      </c>
      <c r="L56" s="8"/>
      <c r="M56" s="8" t="s">
        <v>477</v>
      </c>
      <c r="N56" s="8"/>
      <c r="O56" s="17" t="str">
        <f>VLOOKUP(M56,spp!A:B,2,FALSE())</f>
        <v>Halichoeres notospilus</v>
      </c>
      <c r="P56" s="18"/>
      <c r="S56" s="8"/>
      <c r="T56" s="26">
        <v>1.0</v>
      </c>
      <c r="AI56" s="17"/>
      <c r="AJ56" s="8"/>
      <c r="AK56" s="13"/>
      <c r="AL56" s="8"/>
      <c r="AM56" s="8"/>
    </row>
    <row r="57" ht="15.75" customHeight="1">
      <c r="A57" s="8"/>
      <c r="B57" s="8"/>
      <c r="C57" s="8" t="s">
        <v>964</v>
      </c>
      <c r="D57" s="8" t="s">
        <v>971</v>
      </c>
      <c r="E57" s="8"/>
      <c r="F57" s="8" t="s">
        <v>966</v>
      </c>
      <c r="G57" s="8">
        <v>3.0</v>
      </c>
      <c r="H57" s="24">
        <v>44266.0</v>
      </c>
      <c r="I57" s="24" t="s">
        <v>967</v>
      </c>
      <c r="J57" s="24">
        <v>44266.0</v>
      </c>
      <c r="K57" s="25">
        <v>5.0</v>
      </c>
      <c r="L57" s="8"/>
      <c r="M57" s="8" t="s">
        <v>857</v>
      </c>
      <c r="N57" s="8"/>
      <c r="O57" s="17" t="str">
        <f>VLOOKUP(M57,spp!A:B,2,FALSE())</f>
        <v>Thalassoma lucasanum</v>
      </c>
      <c r="P57" s="18"/>
      <c r="S57" s="26">
        <v>40.0</v>
      </c>
      <c r="U57" s="8"/>
      <c r="AI57" s="17"/>
      <c r="AJ57" s="8"/>
      <c r="AK57" s="8"/>
      <c r="AL57" s="8"/>
      <c r="AM57" s="8"/>
    </row>
    <row r="58" ht="15.75" customHeight="1">
      <c r="A58" s="8"/>
      <c r="B58" s="8"/>
      <c r="C58" s="8" t="s">
        <v>964</v>
      </c>
      <c r="D58" s="8" t="s">
        <v>971</v>
      </c>
      <c r="E58" s="8"/>
      <c r="F58" s="8" t="s">
        <v>966</v>
      </c>
      <c r="G58" s="8">
        <v>3.0</v>
      </c>
      <c r="H58" s="24">
        <v>44266.0</v>
      </c>
      <c r="I58" s="24" t="s">
        <v>967</v>
      </c>
      <c r="J58" s="24">
        <v>44266.0</v>
      </c>
      <c r="K58" s="25">
        <v>5.0</v>
      </c>
      <c r="L58" s="8"/>
      <c r="M58" s="8" t="s">
        <v>546</v>
      </c>
      <c r="N58" s="8"/>
      <c r="O58" s="17" t="str">
        <f>VLOOKUP(M58,spp!A:B,2,FALSE())</f>
        <v>Johnrandallia nigrirostris</v>
      </c>
      <c r="P58" s="18"/>
      <c r="T58" s="26">
        <v>1.0</v>
      </c>
      <c r="U58" s="8"/>
      <c r="AI58" s="17"/>
      <c r="AJ58" s="8"/>
      <c r="AK58" s="27"/>
      <c r="AL58" s="8"/>
      <c r="AM58" s="8"/>
    </row>
    <row r="59" ht="15.75" customHeight="1">
      <c r="A59" s="8"/>
      <c r="B59" s="8"/>
      <c r="C59" s="8" t="s">
        <v>964</v>
      </c>
      <c r="D59" s="8" t="s">
        <v>971</v>
      </c>
      <c r="E59" s="8"/>
      <c r="F59" s="8" t="s">
        <v>966</v>
      </c>
      <c r="G59" s="8">
        <v>3.0</v>
      </c>
      <c r="H59" s="24">
        <v>44266.0</v>
      </c>
      <c r="I59" s="24" t="s">
        <v>967</v>
      </c>
      <c r="J59" s="24">
        <v>44266.0</v>
      </c>
      <c r="K59" s="25">
        <v>5.0</v>
      </c>
      <c r="L59" s="8"/>
      <c r="M59" s="8" t="s">
        <v>562</v>
      </c>
      <c r="N59" s="8"/>
      <c r="O59" s="17" t="str">
        <f>VLOOKUP(M59,spp!A:B,2,FALSE())</f>
        <v>Lutjanus argentiventris</v>
      </c>
      <c r="P59" s="18"/>
      <c r="U59" s="8">
        <v>2.0</v>
      </c>
      <c r="AI59" s="17"/>
      <c r="AJ59" s="8"/>
      <c r="AK59" s="13"/>
      <c r="AL59" s="8"/>
      <c r="AM59" s="8"/>
    </row>
    <row r="60" ht="15.75" customHeight="1">
      <c r="A60" s="8"/>
      <c r="B60" s="8"/>
      <c r="C60" s="8" t="s">
        <v>964</v>
      </c>
      <c r="D60" s="8" t="s">
        <v>971</v>
      </c>
      <c r="E60" s="8"/>
      <c r="F60" s="8" t="s">
        <v>966</v>
      </c>
      <c r="G60" s="8">
        <v>3.0</v>
      </c>
      <c r="H60" s="24">
        <v>44266.0</v>
      </c>
      <c r="I60" s="24" t="s">
        <v>967</v>
      </c>
      <c r="J60" s="24">
        <v>44266.0</v>
      </c>
      <c r="K60" s="25">
        <v>5.0</v>
      </c>
      <c r="L60" s="8"/>
      <c r="M60" s="8" t="s">
        <v>824</v>
      </c>
      <c r="N60" s="8"/>
      <c r="O60" s="17" t="str">
        <f>VLOOKUP(M60,spp!A:B,2,FALSE())</f>
        <v>Stegastes acapulcoensis</v>
      </c>
      <c r="P60" s="18"/>
      <c r="R60" s="8"/>
      <c r="T60" s="26">
        <v>3.0</v>
      </c>
      <c r="AI60" s="17"/>
      <c r="AJ60" s="8"/>
      <c r="AK60" s="13"/>
      <c r="AL60" s="8"/>
      <c r="AM60" s="8"/>
    </row>
    <row r="61" ht="15.75" customHeight="1">
      <c r="A61" s="8"/>
      <c r="B61" s="8"/>
      <c r="C61" s="8" t="s">
        <v>964</v>
      </c>
      <c r="D61" s="8" t="s">
        <v>971</v>
      </c>
      <c r="E61" s="8"/>
      <c r="F61" s="8" t="s">
        <v>966</v>
      </c>
      <c r="G61" s="8">
        <v>3.0</v>
      </c>
      <c r="H61" s="24">
        <v>44266.0</v>
      </c>
      <c r="I61" s="24" t="s">
        <v>967</v>
      </c>
      <c r="J61" s="24">
        <v>44266.0</v>
      </c>
      <c r="K61" s="25">
        <v>5.0</v>
      </c>
      <c r="L61" s="8"/>
      <c r="M61" s="8" t="s">
        <v>554</v>
      </c>
      <c r="N61" s="8"/>
      <c r="O61" s="17" t="str">
        <f>VLOOKUP(M61,spp!A:B,2,FALSE())</f>
        <v>Kyphosus elegans</v>
      </c>
      <c r="P61" s="18"/>
      <c r="U61" s="8"/>
      <c r="V61" s="26">
        <v>1.0</v>
      </c>
      <c r="AI61" s="17"/>
      <c r="AJ61" s="8"/>
      <c r="AK61" s="8"/>
      <c r="AL61" s="8"/>
      <c r="AM61" s="8"/>
    </row>
    <row r="62" ht="15.75" customHeight="1">
      <c r="A62" s="8"/>
      <c r="B62" s="8"/>
      <c r="C62" s="8" t="s">
        <v>964</v>
      </c>
      <c r="D62" s="8" t="s">
        <v>971</v>
      </c>
      <c r="E62" s="8"/>
      <c r="F62" s="8" t="s">
        <v>966</v>
      </c>
      <c r="G62" s="8">
        <v>3.0</v>
      </c>
      <c r="H62" s="24">
        <v>44266.0</v>
      </c>
      <c r="I62" s="24" t="s">
        <v>967</v>
      </c>
      <c r="J62" s="24">
        <v>44266.0</v>
      </c>
      <c r="K62" s="25">
        <v>5.0</v>
      </c>
      <c r="L62" s="8"/>
      <c r="M62" s="8" t="s">
        <v>254</v>
      </c>
      <c r="N62" s="8"/>
      <c r="O62" s="17" t="str">
        <f>VLOOKUP(M62,spp!A:B,2,FALSE())</f>
        <v>Chaetodon humeralis</v>
      </c>
      <c r="P62" s="18"/>
      <c r="S62" s="8">
        <v>1.0</v>
      </c>
      <c r="AI62" s="17"/>
      <c r="AJ62" s="8"/>
      <c r="AK62" s="13"/>
      <c r="AL62" s="8"/>
      <c r="AM62" s="8"/>
    </row>
    <row r="63" ht="15.75" customHeight="1">
      <c r="A63" s="8"/>
      <c r="B63" s="8"/>
      <c r="C63" s="8" t="s">
        <v>964</v>
      </c>
      <c r="D63" s="8" t="s">
        <v>971</v>
      </c>
      <c r="E63" s="8"/>
      <c r="F63" s="8" t="s">
        <v>966</v>
      </c>
      <c r="G63" s="8">
        <v>3.0</v>
      </c>
      <c r="H63" s="24">
        <v>44266.0</v>
      </c>
      <c r="I63" s="24" t="s">
        <v>967</v>
      </c>
      <c r="J63" s="24">
        <v>44266.0</v>
      </c>
      <c r="K63" s="25">
        <v>5.0</v>
      </c>
      <c r="L63" s="8"/>
      <c r="M63" s="8" t="s">
        <v>642</v>
      </c>
      <c r="N63" s="8"/>
      <c r="O63" s="17" t="str">
        <f>VLOOKUP(M63,spp!A:B,2,FALSE())</f>
        <v>Myripristis leiognathos</v>
      </c>
      <c r="P63" s="18"/>
      <c r="T63" s="8">
        <v>1.0</v>
      </c>
      <c r="AI63" s="17"/>
      <c r="AJ63" s="8"/>
      <c r="AK63" s="27"/>
      <c r="AL63" s="8"/>
      <c r="AM63" s="8"/>
    </row>
    <row r="64" ht="15.75" customHeight="1">
      <c r="A64" s="8"/>
      <c r="B64" s="8"/>
      <c r="C64" s="8" t="s">
        <v>964</v>
      </c>
      <c r="D64" s="8" t="s">
        <v>971</v>
      </c>
      <c r="E64" s="8"/>
      <c r="F64" s="8" t="s">
        <v>966</v>
      </c>
      <c r="G64" s="8">
        <v>3.0</v>
      </c>
      <c r="H64" s="24">
        <v>44266.0</v>
      </c>
      <c r="I64" s="24" t="s">
        <v>967</v>
      </c>
      <c r="J64" s="24">
        <v>44266.0</v>
      </c>
      <c r="K64" s="25">
        <v>5.0</v>
      </c>
      <c r="L64" s="8"/>
      <c r="M64" s="8" t="s">
        <v>658</v>
      </c>
      <c r="N64" s="8"/>
      <c r="O64" s="17" t="str">
        <f>VLOOKUP(M64,spp!A:B,2,FALSE())</f>
        <v>Ophioblennius steindachneri</v>
      </c>
      <c r="P64" s="18"/>
      <c r="T64" s="8">
        <v>1.0</v>
      </c>
      <c r="AI64" s="17"/>
      <c r="AJ64" s="8"/>
      <c r="AK64" s="13"/>
      <c r="AL64" s="8"/>
      <c r="AM64" s="8"/>
    </row>
    <row r="65" ht="15.75" customHeight="1">
      <c r="A65" s="8"/>
      <c r="B65" s="8"/>
      <c r="C65" s="8" t="s">
        <v>964</v>
      </c>
      <c r="D65" s="8" t="s">
        <v>971</v>
      </c>
      <c r="E65" s="8"/>
      <c r="F65" s="8" t="s">
        <v>966</v>
      </c>
      <c r="G65" s="8">
        <v>3.0</v>
      </c>
      <c r="H65" s="24">
        <v>44266.0</v>
      </c>
      <c r="I65" s="24" t="s">
        <v>967</v>
      </c>
      <c r="J65" s="24">
        <v>44266.0</v>
      </c>
      <c r="K65" s="25">
        <v>5.0</v>
      </c>
      <c r="L65" s="8"/>
      <c r="M65" s="8" t="s">
        <v>183</v>
      </c>
      <c r="N65" s="8"/>
      <c r="O65" s="17" t="str">
        <f>VLOOKUP(M65,spp!A:B,2,FALSE())</f>
        <v>Canthigaster punctatissima</v>
      </c>
      <c r="P65" s="18"/>
      <c r="R65" s="26">
        <v>1.0</v>
      </c>
      <c r="V65" s="8"/>
      <c r="AI65" s="17"/>
      <c r="AJ65" s="8"/>
      <c r="AK65" s="13"/>
      <c r="AL65" s="8"/>
      <c r="AM65" s="8"/>
    </row>
    <row r="66" ht="15.75" customHeight="1">
      <c r="A66" s="8"/>
      <c r="B66" s="8"/>
      <c r="C66" s="8" t="s">
        <v>964</v>
      </c>
      <c r="D66" s="8" t="s">
        <v>971</v>
      </c>
      <c r="E66" s="8"/>
      <c r="F66" s="8" t="s">
        <v>966</v>
      </c>
      <c r="G66" s="8">
        <v>3.0</v>
      </c>
      <c r="H66" s="24">
        <v>44266.0</v>
      </c>
      <c r="I66" s="24" t="s">
        <v>967</v>
      </c>
      <c r="J66" s="24">
        <v>44266.0</v>
      </c>
      <c r="K66" s="25">
        <v>5.0</v>
      </c>
      <c r="L66" s="8"/>
      <c r="M66" s="8" t="s">
        <v>317</v>
      </c>
      <c r="N66" s="8"/>
      <c r="O66" s="17" t="str">
        <f>VLOOKUP(M66,spp!A:B,2,FALSE())</f>
        <v>Diodon holocanthus</v>
      </c>
      <c r="P66" s="18"/>
      <c r="T66" s="26">
        <v>1.0</v>
      </c>
      <c r="V66" s="8"/>
      <c r="AI66" s="17"/>
      <c r="AJ66" s="8"/>
      <c r="AK66" s="13"/>
      <c r="AL66" s="8"/>
      <c r="AM66" s="8"/>
    </row>
    <row r="67" ht="15.75" customHeight="1">
      <c r="A67" s="8"/>
      <c r="B67" s="8"/>
      <c r="C67" s="8" t="s">
        <v>964</v>
      </c>
      <c r="D67" s="8" t="s">
        <v>971</v>
      </c>
      <c r="E67" s="8"/>
      <c r="F67" s="8" t="s">
        <v>966</v>
      </c>
      <c r="G67" s="8">
        <v>3.0</v>
      </c>
      <c r="H67" s="24">
        <v>44266.0</v>
      </c>
      <c r="I67" s="24" t="s">
        <v>967</v>
      </c>
      <c r="J67" s="24">
        <v>44266.0</v>
      </c>
      <c r="K67" s="25">
        <v>5.0</v>
      </c>
      <c r="L67" s="8"/>
      <c r="M67" s="8" t="s">
        <v>730</v>
      </c>
      <c r="N67" s="8"/>
      <c r="O67" s="17" t="str">
        <f>VLOOKUP(M67,spp!A:B,2,FALSE())</f>
        <v>Pomacanthus zonipectus</v>
      </c>
      <c r="P67" s="18"/>
      <c r="U67" s="8">
        <v>1.0</v>
      </c>
      <c r="AI67" s="17"/>
      <c r="AJ67" s="8"/>
      <c r="AK67" s="8"/>
      <c r="AL67" s="8"/>
      <c r="AM67" s="8"/>
    </row>
    <row r="68" ht="15.75" customHeight="1">
      <c r="A68" s="8"/>
      <c r="B68" s="8"/>
      <c r="C68" s="8" t="s">
        <v>964</v>
      </c>
      <c r="D68" s="8" t="s">
        <v>971</v>
      </c>
      <c r="E68" s="8"/>
      <c r="F68" s="8" t="s">
        <v>966</v>
      </c>
      <c r="G68" s="8">
        <v>3.0</v>
      </c>
      <c r="H68" s="24">
        <v>44266.0</v>
      </c>
      <c r="I68" s="24" t="s">
        <v>967</v>
      </c>
      <c r="J68" s="24">
        <v>44266.0</v>
      </c>
      <c r="K68" s="25">
        <v>5.0</v>
      </c>
      <c r="L68" s="8"/>
      <c r="M68" s="8" t="s">
        <v>280</v>
      </c>
      <c r="N68" s="8"/>
      <c r="O68" s="17" t="str">
        <f>VLOOKUP(M68,spp!A:B,2,FALSE())</f>
        <v>Cirrhitus rivulatus</v>
      </c>
      <c r="P68" s="18"/>
      <c r="V68" s="8">
        <v>1.0</v>
      </c>
      <c r="AI68" s="17"/>
      <c r="AJ68" s="8"/>
      <c r="AK68" s="8"/>
      <c r="AL68" s="8"/>
      <c r="AM68" s="8"/>
    </row>
    <row r="69" ht="15.75" customHeight="1">
      <c r="A69" s="8"/>
      <c r="B69" s="8"/>
      <c r="C69" s="8" t="s">
        <v>964</v>
      </c>
      <c r="D69" s="8" t="s">
        <v>972</v>
      </c>
      <c r="E69" s="8"/>
      <c r="F69" s="8" t="s">
        <v>966</v>
      </c>
      <c r="G69" s="8">
        <v>1.0</v>
      </c>
      <c r="H69" s="24">
        <v>44266.0</v>
      </c>
      <c r="I69" s="24" t="s">
        <v>967</v>
      </c>
      <c r="J69" s="24">
        <v>44266.0</v>
      </c>
      <c r="K69" s="25">
        <v>2.0</v>
      </c>
      <c r="L69" s="8"/>
      <c r="M69" s="8" t="s">
        <v>857</v>
      </c>
      <c r="N69" s="8"/>
      <c r="O69" s="17" t="str">
        <f>VLOOKUP(M69,spp!A:B,2,FALSE())</f>
        <v>Thalassoma lucasanum</v>
      </c>
      <c r="P69" s="18"/>
      <c r="R69" s="26">
        <v>5.0</v>
      </c>
      <c r="U69" s="8"/>
      <c r="AI69" s="17"/>
      <c r="AJ69" s="8"/>
      <c r="AK69" s="13"/>
      <c r="AL69" s="8"/>
      <c r="AM69" s="8"/>
    </row>
    <row r="70" ht="15.75" customHeight="1">
      <c r="A70" s="8"/>
      <c r="B70" s="8"/>
      <c r="C70" s="8" t="s">
        <v>964</v>
      </c>
      <c r="D70" s="8" t="s">
        <v>972</v>
      </c>
      <c r="E70" s="8"/>
      <c r="F70" s="8" t="s">
        <v>966</v>
      </c>
      <c r="G70" s="8">
        <v>1.0</v>
      </c>
      <c r="H70" s="24">
        <v>44266.0</v>
      </c>
      <c r="I70" s="24" t="s">
        <v>967</v>
      </c>
      <c r="J70" s="24">
        <v>44266.0</v>
      </c>
      <c r="K70" s="25">
        <v>2.0</v>
      </c>
      <c r="L70" s="8"/>
      <c r="M70" s="8" t="s">
        <v>781</v>
      </c>
      <c r="N70" s="8"/>
      <c r="O70" s="17" t="str">
        <f>VLOOKUP(M70,spp!A:B,2,FALSE())</f>
        <v>Scarus ghobban</v>
      </c>
      <c r="P70" s="18"/>
      <c r="S70" s="26">
        <v>25.0</v>
      </c>
      <c r="T70" s="8"/>
      <c r="U70" s="8">
        <v>50.0</v>
      </c>
      <c r="V70" s="8"/>
      <c r="AI70" s="17"/>
      <c r="AJ70" s="8"/>
      <c r="AK70" s="8"/>
      <c r="AL70" s="8"/>
      <c r="AM70" s="8"/>
    </row>
    <row r="71" ht="15.75" customHeight="1">
      <c r="A71" s="8"/>
      <c r="B71" s="8"/>
      <c r="C71" s="8" t="s">
        <v>964</v>
      </c>
      <c r="D71" s="8" t="s">
        <v>972</v>
      </c>
      <c r="E71" s="8"/>
      <c r="F71" s="8" t="s">
        <v>966</v>
      </c>
      <c r="G71" s="8">
        <v>1.0</v>
      </c>
      <c r="H71" s="24">
        <v>44266.0</v>
      </c>
      <c r="I71" s="24" t="s">
        <v>967</v>
      </c>
      <c r="J71" s="24">
        <v>44266.0</v>
      </c>
      <c r="K71" s="25">
        <v>2.0</v>
      </c>
      <c r="L71" s="8"/>
      <c r="M71" s="8" t="s">
        <v>809</v>
      </c>
      <c r="N71" s="8"/>
      <c r="O71" s="17" t="str">
        <f>VLOOKUP(M71,spp!A:B,2,FALSE())</f>
        <v>Serranus psitacinus</v>
      </c>
      <c r="P71" s="18"/>
      <c r="R71" s="26">
        <v>1.0</v>
      </c>
      <c r="V71" s="8"/>
      <c r="AI71" s="17"/>
      <c r="AJ71" s="8"/>
      <c r="AK71" s="8"/>
      <c r="AL71" s="8"/>
      <c r="AM71" s="8"/>
    </row>
    <row r="72" ht="15.75" customHeight="1">
      <c r="A72" s="8"/>
      <c r="B72" s="8"/>
      <c r="C72" s="8" t="s">
        <v>964</v>
      </c>
      <c r="D72" s="8" t="s">
        <v>972</v>
      </c>
      <c r="E72" s="8"/>
      <c r="F72" s="8" t="s">
        <v>966</v>
      </c>
      <c r="G72" s="8">
        <v>1.0</v>
      </c>
      <c r="H72" s="24">
        <v>44266.0</v>
      </c>
      <c r="I72" s="24" t="s">
        <v>967</v>
      </c>
      <c r="J72" s="24">
        <v>44266.0</v>
      </c>
      <c r="K72" s="25">
        <v>2.0</v>
      </c>
      <c r="L72" s="8"/>
      <c r="M72" s="8" t="s">
        <v>824</v>
      </c>
      <c r="N72" s="8"/>
      <c r="O72" s="17" t="str">
        <f>VLOOKUP(M72,spp!A:B,2,FALSE())</f>
        <v>Stegastes acapulcoensis</v>
      </c>
      <c r="P72" s="18"/>
      <c r="Q72" s="26">
        <v>1.0</v>
      </c>
      <c r="V72" s="8"/>
      <c r="AI72" s="17"/>
      <c r="AJ72" s="8"/>
      <c r="AK72" s="27"/>
      <c r="AL72" s="8"/>
      <c r="AM72" s="8"/>
    </row>
    <row r="73" ht="15.75" customHeight="1">
      <c r="A73" s="8"/>
      <c r="B73" s="8"/>
      <c r="C73" s="8" t="s">
        <v>964</v>
      </c>
      <c r="D73" s="8" t="s">
        <v>972</v>
      </c>
      <c r="E73" s="8"/>
      <c r="F73" s="8" t="s">
        <v>966</v>
      </c>
      <c r="G73" s="8">
        <v>2.0</v>
      </c>
      <c r="H73" s="24">
        <v>44266.0</v>
      </c>
      <c r="I73" s="24" t="s">
        <v>967</v>
      </c>
      <c r="J73" s="24">
        <v>44266.0</v>
      </c>
      <c r="K73" s="25">
        <v>2.0</v>
      </c>
      <c r="L73" s="8"/>
      <c r="M73" s="8" t="s">
        <v>824</v>
      </c>
      <c r="N73" s="8"/>
      <c r="O73" s="17" t="str">
        <f>VLOOKUP(M73,spp!A:B,2,FALSE())</f>
        <v>Stegastes acapulcoensis</v>
      </c>
      <c r="P73" s="18"/>
      <c r="Q73" s="26">
        <v>1.0</v>
      </c>
      <c r="R73" s="26">
        <v>1.0</v>
      </c>
      <c r="S73" s="8">
        <v>6.0</v>
      </c>
      <c r="AI73" s="17"/>
      <c r="AJ73" s="8"/>
      <c r="AK73" s="13"/>
      <c r="AL73" s="8"/>
      <c r="AM73" s="8"/>
    </row>
    <row r="74" ht="15.75" customHeight="1">
      <c r="A74" s="8"/>
      <c r="B74" s="8"/>
      <c r="C74" s="8" t="s">
        <v>964</v>
      </c>
      <c r="D74" s="8" t="s">
        <v>972</v>
      </c>
      <c r="E74" s="8"/>
      <c r="F74" s="8" t="s">
        <v>966</v>
      </c>
      <c r="G74" s="8">
        <v>2.0</v>
      </c>
      <c r="H74" s="24">
        <v>44266.0</v>
      </c>
      <c r="I74" s="24" t="s">
        <v>967</v>
      </c>
      <c r="J74" s="24">
        <v>44266.0</v>
      </c>
      <c r="K74" s="25">
        <v>2.0</v>
      </c>
      <c r="L74" s="8"/>
      <c r="M74" s="8" t="s">
        <v>857</v>
      </c>
      <c r="N74" s="8"/>
      <c r="O74" s="17" t="str">
        <f>VLOOKUP(M74,spp!A:B,2,FALSE())</f>
        <v>Thalassoma lucasanum</v>
      </c>
      <c r="P74" s="18"/>
      <c r="S74" s="26">
        <v>40.0</v>
      </c>
      <c r="U74" s="8">
        <v>3.0</v>
      </c>
      <c r="AI74" s="17"/>
      <c r="AJ74" s="8"/>
      <c r="AK74" s="8"/>
      <c r="AL74" s="8"/>
      <c r="AM74" s="8"/>
    </row>
    <row r="75" ht="15.75" customHeight="1">
      <c r="A75" s="8"/>
      <c r="B75" s="8"/>
      <c r="C75" s="8" t="s">
        <v>964</v>
      </c>
      <c r="D75" s="8" t="s">
        <v>972</v>
      </c>
      <c r="E75" s="8"/>
      <c r="F75" s="8" t="s">
        <v>966</v>
      </c>
      <c r="G75" s="8">
        <v>2.0</v>
      </c>
      <c r="H75" s="24">
        <v>44266.0</v>
      </c>
      <c r="I75" s="24" t="s">
        <v>967</v>
      </c>
      <c r="J75" s="24">
        <v>44266.0</v>
      </c>
      <c r="K75" s="25">
        <v>2.0</v>
      </c>
      <c r="L75" s="8"/>
      <c r="M75" s="8" t="s">
        <v>461</v>
      </c>
      <c r="N75" s="8"/>
      <c r="O75" s="17" t="str">
        <f>VLOOKUP(M75,spp!A:B,2,FALSE())</f>
        <v>Halichoeres dispilus</v>
      </c>
      <c r="P75" s="18"/>
      <c r="R75" s="8"/>
      <c r="S75" s="26">
        <v>1.0</v>
      </c>
      <c r="AI75" s="17"/>
      <c r="AJ75" s="8"/>
      <c r="AK75" s="8"/>
      <c r="AL75" s="8"/>
      <c r="AM75" s="8"/>
    </row>
    <row r="76" ht="15.75" customHeight="1">
      <c r="A76" s="8"/>
      <c r="B76" s="8"/>
      <c r="C76" s="8" t="s">
        <v>964</v>
      </c>
      <c r="D76" s="8" t="s">
        <v>972</v>
      </c>
      <c r="E76" s="8"/>
      <c r="F76" s="8" t="s">
        <v>966</v>
      </c>
      <c r="G76" s="8">
        <v>2.0</v>
      </c>
      <c r="H76" s="24">
        <v>44266.0</v>
      </c>
      <c r="I76" s="24" t="s">
        <v>967</v>
      </c>
      <c r="J76" s="24">
        <v>44266.0</v>
      </c>
      <c r="K76" s="25">
        <v>2.0</v>
      </c>
      <c r="L76" s="8"/>
      <c r="M76" s="8" t="s">
        <v>847</v>
      </c>
      <c r="N76" s="8"/>
      <c r="O76" s="17" t="str">
        <f>VLOOKUP(M76,spp!A:B,2,FALSE())</f>
        <v>Sufflamen verres</v>
      </c>
      <c r="P76" s="18"/>
      <c r="T76" s="26">
        <v>1.0</v>
      </c>
      <c r="W76" s="8"/>
      <c r="AI76" s="17"/>
      <c r="AJ76" s="8"/>
      <c r="AK76" s="8"/>
      <c r="AL76" s="8"/>
      <c r="AM76" s="8"/>
    </row>
    <row r="77" ht="15.75" customHeight="1">
      <c r="A77" s="8"/>
      <c r="B77" s="8"/>
      <c r="C77" s="8" t="s">
        <v>964</v>
      </c>
      <c r="D77" s="8" t="s">
        <v>972</v>
      </c>
      <c r="E77" s="8"/>
      <c r="F77" s="8" t="s">
        <v>966</v>
      </c>
      <c r="G77" s="8">
        <v>2.0</v>
      </c>
      <c r="H77" s="24">
        <v>44266.0</v>
      </c>
      <c r="I77" s="24" t="s">
        <v>967</v>
      </c>
      <c r="J77" s="24">
        <v>44266.0</v>
      </c>
      <c r="K77" s="25">
        <v>2.0</v>
      </c>
      <c r="L77" s="8"/>
      <c r="M77" s="8" t="s">
        <v>824</v>
      </c>
      <c r="N77" s="8"/>
      <c r="O77" s="17" t="str">
        <f>VLOOKUP(M77,spp!A:B,2,FALSE())</f>
        <v>Stegastes acapulcoensis</v>
      </c>
      <c r="P77" s="18"/>
      <c r="S77" s="8">
        <v>1.0</v>
      </c>
      <c r="AI77" s="17"/>
      <c r="AJ77" s="8"/>
      <c r="AK77" s="8"/>
      <c r="AL77" s="8"/>
      <c r="AM77" s="8"/>
    </row>
    <row r="78" ht="15.75" customHeight="1">
      <c r="A78" s="8"/>
      <c r="B78" s="8"/>
      <c r="C78" s="8" t="s">
        <v>964</v>
      </c>
      <c r="D78" s="8" t="s">
        <v>972</v>
      </c>
      <c r="E78" s="8"/>
      <c r="F78" s="8" t="s">
        <v>966</v>
      </c>
      <c r="G78" s="8">
        <v>2.0</v>
      </c>
      <c r="H78" s="24">
        <v>44266.0</v>
      </c>
      <c r="I78" s="24" t="s">
        <v>967</v>
      </c>
      <c r="J78" s="24">
        <v>44266.0</v>
      </c>
      <c r="K78" s="25">
        <v>2.0</v>
      </c>
      <c r="L78" s="8"/>
      <c r="M78" s="8" t="s">
        <v>809</v>
      </c>
      <c r="N78" s="8"/>
      <c r="O78" s="17" t="str">
        <f>VLOOKUP(M78,spp!A:B,2,FALSE())</f>
        <v>Serranus psitacinus</v>
      </c>
      <c r="P78" s="18"/>
      <c r="S78" s="8">
        <v>1.0</v>
      </c>
      <c r="AI78" s="17"/>
      <c r="AJ78" s="8"/>
      <c r="AK78" s="8"/>
      <c r="AL78" s="8"/>
      <c r="AM78" s="8"/>
    </row>
    <row r="79" ht="15.75" customHeight="1">
      <c r="A79" s="8"/>
      <c r="B79" s="8"/>
      <c r="C79" s="8" t="s">
        <v>964</v>
      </c>
      <c r="D79" s="8" t="s">
        <v>972</v>
      </c>
      <c r="E79" s="8"/>
      <c r="F79" s="8" t="s">
        <v>966</v>
      </c>
      <c r="G79" s="8">
        <v>3.0</v>
      </c>
      <c r="H79" s="24">
        <v>44266.0</v>
      </c>
      <c r="I79" s="24" t="s">
        <v>967</v>
      </c>
      <c r="J79" s="24">
        <v>44266.0</v>
      </c>
      <c r="K79" s="25">
        <v>2.0</v>
      </c>
      <c r="L79" s="8"/>
      <c r="M79" s="8" t="s">
        <v>35</v>
      </c>
      <c r="N79" s="8"/>
      <c r="O79" s="17" t="str">
        <f>VLOOKUP(M79,spp!A:B,2,FALSE())</f>
        <v>Abudefduf troschelii</v>
      </c>
      <c r="P79" s="18"/>
      <c r="S79" s="8">
        <v>50.0</v>
      </c>
      <c r="AI79" s="17"/>
      <c r="AJ79" s="8"/>
      <c r="AK79" s="8"/>
      <c r="AL79" s="8"/>
      <c r="AM79" s="8"/>
    </row>
    <row r="80" ht="15.75" customHeight="1">
      <c r="A80" s="8"/>
      <c r="B80" s="8"/>
      <c r="C80" s="8" t="s">
        <v>964</v>
      </c>
      <c r="D80" s="8" t="s">
        <v>972</v>
      </c>
      <c r="E80" s="8"/>
      <c r="F80" s="8" t="s">
        <v>966</v>
      </c>
      <c r="G80" s="8">
        <v>3.0</v>
      </c>
      <c r="H80" s="24">
        <v>44266.0</v>
      </c>
      <c r="I80" s="24" t="s">
        <v>967</v>
      </c>
      <c r="J80" s="24">
        <v>44266.0</v>
      </c>
      <c r="K80" s="25">
        <v>2.0</v>
      </c>
      <c r="L80" s="8"/>
      <c r="M80" s="8" t="s">
        <v>781</v>
      </c>
      <c r="N80" s="8"/>
      <c r="O80" s="17" t="str">
        <f>VLOOKUP(M80,spp!A:B,2,FALSE())</f>
        <v>Scarus ghobban</v>
      </c>
      <c r="P80" s="18"/>
      <c r="R80" s="8"/>
      <c r="S80" s="8"/>
      <c r="T80" s="26">
        <v>30.0</v>
      </c>
      <c r="AI80" s="17"/>
      <c r="AJ80" s="8"/>
      <c r="AK80" s="8"/>
      <c r="AL80" s="8"/>
      <c r="AM80" s="8"/>
    </row>
    <row r="81" ht="15.75" customHeight="1">
      <c r="A81" s="8"/>
      <c r="B81" s="8"/>
      <c r="C81" s="8" t="s">
        <v>964</v>
      </c>
      <c r="D81" s="8" t="s">
        <v>972</v>
      </c>
      <c r="E81" s="8"/>
      <c r="F81" s="8" t="s">
        <v>966</v>
      </c>
      <c r="G81" s="8">
        <v>3.0</v>
      </c>
      <c r="H81" s="24">
        <v>44266.0</v>
      </c>
      <c r="I81" s="24" t="s">
        <v>967</v>
      </c>
      <c r="J81" s="24">
        <v>44266.0</v>
      </c>
      <c r="K81" s="25">
        <v>2.0</v>
      </c>
      <c r="L81" s="8"/>
      <c r="M81" s="8" t="s">
        <v>809</v>
      </c>
      <c r="N81" s="8"/>
      <c r="O81" s="17" t="str">
        <f>VLOOKUP(M81,spp!A:B,2,FALSE())</f>
        <v>Serranus psitacinus</v>
      </c>
      <c r="P81" s="18"/>
      <c r="S81" s="8"/>
      <c r="T81" s="26">
        <v>3.0</v>
      </c>
      <c r="AI81" s="17"/>
      <c r="AJ81" s="8"/>
      <c r="AK81" s="8"/>
      <c r="AL81" s="8"/>
      <c r="AM81" s="8"/>
    </row>
    <row r="82" ht="15.75" customHeight="1">
      <c r="A82" s="8"/>
      <c r="B82" s="8"/>
      <c r="C82" s="8" t="s">
        <v>964</v>
      </c>
      <c r="D82" s="8" t="s">
        <v>972</v>
      </c>
      <c r="E82" s="8"/>
      <c r="F82" s="8" t="s">
        <v>966</v>
      </c>
      <c r="G82" s="8">
        <v>3.0</v>
      </c>
      <c r="H82" s="24">
        <v>44266.0</v>
      </c>
      <c r="I82" s="24" t="s">
        <v>967</v>
      </c>
      <c r="J82" s="24">
        <v>44266.0</v>
      </c>
      <c r="K82" s="25">
        <v>2.0</v>
      </c>
      <c r="L82" s="8"/>
      <c r="M82" s="8" t="s">
        <v>857</v>
      </c>
      <c r="N82" s="8"/>
      <c r="O82" s="17" t="str">
        <f>VLOOKUP(M82,spp!A:B,2,FALSE())</f>
        <v>Thalassoma lucasanum</v>
      </c>
      <c r="P82" s="18"/>
      <c r="U82" s="26">
        <v>70.0</v>
      </c>
      <c r="V82" s="8"/>
      <c r="AI82" s="17"/>
      <c r="AJ82" s="8"/>
      <c r="AK82" s="8"/>
      <c r="AL82" s="8"/>
      <c r="AM82" s="8"/>
    </row>
    <row r="83" ht="15.75" customHeight="1">
      <c r="A83" s="8"/>
      <c r="B83" s="8"/>
      <c r="C83" s="8" t="s">
        <v>964</v>
      </c>
      <c r="D83" s="8" t="s">
        <v>972</v>
      </c>
      <c r="E83" s="8"/>
      <c r="F83" s="8" t="s">
        <v>966</v>
      </c>
      <c r="G83" s="8">
        <v>3.0</v>
      </c>
      <c r="H83" s="24">
        <v>44266.0</v>
      </c>
      <c r="I83" s="24" t="s">
        <v>967</v>
      </c>
      <c r="J83" s="24">
        <v>44266.0</v>
      </c>
      <c r="K83" s="25">
        <v>2.0</v>
      </c>
      <c r="L83" s="8"/>
      <c r="M83" s="8" t="s">
        <v>473</v>
      </c>
      <c r="N83" s="8"/>
      <c r="O83" s="17" t="str">
        <f>VLOOKUP(M83,spp!A:B,2,FALSE())</f>
        <v>Halichoeres nicholsi</v>
      </c>
      <c r="P83" s="18"/>
      <c r="R83" s="8"/>
      <c r="S83" s="8"/>
      <c r="T83" s="26">
        <v>1.0</v>
      </c>
      <c r="AI83" s="17"/>
      <c r="AJ83" s="8"/>
      <c r="AK83" s="8"/>
      <c r="AL83" s="8"/>
      <c r="AM83" s="8"/>
    </row>
    <row r="84" ht="15.75" customHeight="1">
      <c r="A84" s="8"/>
      <c r="B84" s="8"/>
      <c r="C84" s="8" t="s">
        <v>964</v>
      </c>
      <c r="D84" s="8" t="s">
        <v>972</v>
      </c>
      <c r="E84" s="8"/>
      <c r="F84" s="8" t="s">
        <v>966</v>
      </c>
      <c r="G84" s="8">
        <v>3.0</v>
      </c>
      <c r="H84" s="24">
        <v>44266.0</v>
      </c>
      <c r="I84" s="24" t="s">
        <v>967</v>
      </c>
      <c r="J84" s="24">
        <v>44266.0</v>
      </c>
      <c r="K84" s="25">
        <v>2.0</v>
      </c>
      <c r="L84" s="8"/>
      <c r="M84" s="8" t="s">
        <v>461</v>
      </c>
      <c r="N84" s="8"/>
      <c r="O84" s="17" t="str">
        <f>VLOOKUP(M84,spp!A:B,2,FALSE())</f>
        <v>Halichoeres dispilus</v>
      </c>
      <c r="P84" s="18"/>
      <c r="S84" s="8">
        <v>3.0</v>
      </c>
      <c r="V84" s="8"/>
      <c r="AI84" s="17"/>
      <c r="AJ84" s="8"/>
      <c r="AK84" s="8"/>
      <c r="AL84" s="8"/>
      <c r="AM84" s="8"/>
    </row>
    <row r="85" ht="15.75" customHeight="1">
      <c r="A85" s="8"/>
      <c r="B85" s="8"/>
      <c r="C85" s="8" t="s">
        <v>964</v>
      </c>
      <c r="D85" s="8" t="s">
        <v>972</v>
      </c>
      <c r="E85" s="8"/>
      <c r="F85" s="8" t="s">
        <v>966</v>
      </c>
      <c r="G85" s="8">
        <v>3.0</v>
      </c>
      <c r="H85" s="24">
        <v>44266.0</v>
      </c>
      <c r="I85" s="24" t="s">
        <v>967</v>
      </c>
      <c r="J85" s="24">
        <v>44266.0</v>
      </c>
      <c r="K85" s="25">
        <v>2.0</v>
      </c>
      <c r="L85" s="8"/>
      <c r="M85" s="8" t="s">
        <v>183</v>
      </c>
      <c r="N85" s="8"/>
      <c r="O85" s="17" t="str">
        <f>VLOOKUP(M85,spp!A:B,2,FALSE())</f>
        <v>Canthigaster punctatissima</v>
      </c>
      <c r="P85" s="18"/>
      <c r="Q85" s="26">
        <v>1.0</v>
      </c>
      <c r="T85" s="8"/>
      <c r="AI85" s="17"/>
      <c r="AJ85" s="8"/>
      <c r="AK85" s="13"/>
      <c r="AL85" s="8"/>
      <c r="AM85" s="8"/>
    </row>
    <row r="86" ht="15.75" customHeight="1">
      <c r="A86" s="8"/>
      <c r="B86" s="8"/>
      <c r="C86" s="8" t="s">
        <v>964</v>
      </c>
      <c r="D86" s="8" t="s">
        <v>972</v>
      </c>
      <c r="E86" s="8"/>
      <c r="F86" s="8" t="s">
        <v>966</v>
      </c>
      <c r="G86" s="8">
        <v>3.0</v>
      </c>
      <c r="H86" s="24">
        <v>44266.0</v>
      </c>
      <c r="I86" s="24" t="s">
        <v>967</v>
      </c>
      <c r="J86" s="24">
        <v>44266.0</v>
      </c>
      <c r="K86" s="25">
        <v>2.0</v>
      </c>
      <c r="L86" s="8"/>
      <c r="M86" s="8"/>
      <c r="N86" s="8"/>
      <c r="O86" s="17" t="str">
        <f>VLOOKUP(M86,spp!A:B,2,FALSE())</f>
        <v>#N/A</v>
      </c>
      <c r="P86" s="18"/>
      <c r="S86" s="8"/>
      <c r="AI86" s="17"/>
      <c r="AJ86" s="8"/>
      <c r="AK86" s="8"/>
      <c r="AL86" s="8"/>
      <c r="AM86" s="8"/>
    </row>
    <row r="87" ht="15.75" customHeight="1">
      <c r="A87" s="8"/>
      <c r="B87" s="8"/>
      <c r="C87" s="8" t="s">
        <v>964</v>
      </c>
      <c r="D87" s="8" t="s">
        <v>972</v>
      </c>
      <c r="E87" s="8"/>
      <c r="F87" s="8" t="s">
        <v>966</v>
      </c>
      <c r="G87" s="8">
        <v>3.0</v>
      </c>
      <c r="H87" s="24">
        <v>44266.0</v>
      </c>
      <c r="I87" s="24" t="s">
        <v>967</v>
      </c>
      <c r="J87" s="24">
        <v>44266.0</v>
      </c>
      <c r="K87" s="25">
        <v>2.0</v>
      </c>
      <c r="L87" s="8"/>
      <c r="M87" s="8"/>
      <c r="N87" s="8"/>
      <c r="O87" s="17" t="str">
        <f>VLOOKUP(M87,spp!A:B,2,FALSE())</f>
        <v>#N/A</v>
      </c>
      <c r="P87" s="18"/>
      <c r="R87" s="8"/>
      <c r="AI87" s="17"/>
      <c r="AJ87" s="8"/>
      <c r="AK87" s="13"/>
      <c r="AL87" s="8"/>
      <c r="AM87" s="8"/>
    </row>
    <row r="88" ht="15.75" customHeight="1">
      <c r="A88" s="8"/>
      <c r="B88" s="8"/>
      <c r="C88" s="8" t="s">
        <v>964</v>
      </c>
      <c r="D88" s="8" t="s">
        <v>972</v>
      </c>
      <c r="E88" s="8"/>
      <c r="F88" s="8" t="s">
        <v>966</v>
      </c>
      <c r="G88" s="8">
        <v>3.0</v>
      </c>
      <c r="H88" s="24">
        <v>44266.0</v>
      </c>
      <c r="I88" s="24" t="s">
        <v>967</v>
      </c>
      <c r="J88" s="24">
        <v>44266.0</v>
      </c>
      <c r="K88" s="25">
        <v>2.0</v>
      </c>
      <c r="L88" s="8"/>
      <c r="M88" s="8"/>
      <c r="N88" s="8"/>
      <c r="O88" s="17" t="str">
        <f>VLOOKUP(M88,spp!A:B,2,FALSE())</f>
        <v>#N/A</v>
      </c>
      <c r="P88" s="18"/>
      <c r="S88" s="8"/>
      <c r="AI88" s="17"/>
      <c r="AJ88" s="8"/>
      <c r="AK88" s="8"/>
      <c r="AL88" s="8"/>
      <c r="AM88" s="8"/>
    </row>
    <row r="89" ht="15.75" customHeight="1">
      <c r="A89" s="8"/>
      <c r="B89" s="8"/>
      <c r="C89" s="8" t="s">
        <v>964</v>
      </c>
      <c r="D89" s="8" t="s">
        <v>972</v>
      </c>
      <c r="E89" s="8"/>
      <c r="F89" s="8" t="s">
        <v>966</v>
      </c>
      <c r="G89" s="8">
        <v>3.0</v>
      </c>
      <c r="H89" s="24">
        <v>44266.0</v>
      </c>
      <c r="I89" s="24" t="s">
        <v>967</v>
      </c>
      <c r="J89" s="24">
        <v>44266.0</v>
      </c>
      <c r="K89" s="25">
        <v>2.0</v>
      </c>
      <c r="L89" s="8"/>
      <c r="M89" s="8"/>
      <c r="N89" s="8"/>
      <c r="O89" s="17" t="str">
        <f>VLOOKUP(M89,spp!A:B,2,FALSE())</f>
        <v>#N/A</v>
      </c>
      <c r="P89" s="18"/>
      <c r="T89" s="8"/>
      <c r="AI89" s="17"/>
      <c r="AJ89" s="8"/>
      <c r="AK89" s="8"/>
      <c r="AL89" s="8"/>
      <c r="AM89" s="8"/>
    </row>
    <row r="90" ht="15.75" customHeight="1">
      <c r="A90" s="8"/>
      <c r="B90" s="8"/>
      <c r="C90" s="8" t="s">
        <v>964</v>
      </c>
      <c r="D90" s="8" t="s">
        <v>972</v>
      </c>
      <c r="E90" s="8"/>
      <c r="F90" s="8" t="s">
        <v>966</v>
      </c>
      <c r="G90" s="8">
        <v>3.0</v>
      </c>
      <c r="H90" s="24">
        <v>44266.0</v>
      </c>
      <c r="I90" s="24" t="s">
        <v>967</v>
      </c>
      <c r="J90" s="24">
        <v>44266.0</v>
      </c>
      <c r="K90" s="25">
        <v>2.0</v>
      </c>
      <c r="L90" s="8"/>
      <c r="M90" s="8"/>
      <c r="N90" s="8"/>
      <c r="O90" s="17" t="str">
        <f>VLOOKUP(M90,spp!A:B,2,FALSE())</f>
        <v>#N/A</v>
      </c>
      <c r="P90" s="18"/>
      <c r="T90" s="8"/>
      <c r="AI90" s="17"/>
      <c r="AJ90" s="8"/>
      <c r="AK90" s="13"/>
      <c r="AL90" s="8"/>
      <c r="AM90" s="8"/>
    </row>
    <row r="91" ht="15.75" customHeight="1">
      <c r="A91" s="8"/>
      <c r="B91" s="8"/>
      <c r="C91" s="8" t="s">
        <v>964</v>
      </c>
      <c r="D91" s="8" t="s">
        <v>972</v>
      </c>
      <c r="E91" s="8"/>
      <c r="F91" s="8" t="s">
        <v>966</v>
      </c>
      <c r="G91" s="8">
        <v>3.0</v>
      </c>
      <c r="H91" s="24">
        <v>44266.0</v>
      </c>
      <c r="I91" s="24" t="s">
        <v>967</v>
      </c>
      <c r="J91" s="24">
        <v>44266.0</v>
      </c>
      <c r="K91" s="25">
        <v>2.0</v>
      </c>
      <c r="L91" s="8"/>
      <c r="M91" s="8"/>
      <c r="N91" s="8"/>
      <c r="O91" s="17" t="str">
        <f>VLOOKUP(M91,spp!A:B,2,FALSE())</f>
        <v>#N/A</v>
      </c>
      <c r="P91" s="18"/>
      <c r="Q91" s="8"/>
      <c r="AI91" s="17"/>
      <c r="AJ91" s="8"/>
      <c r="AK91" s="13"/>
      <c r="AL91" s="8"/>
      <c r="AM91" s="8"/>
    </row>
    <row r="92" ht="15.75" customHeight="1">
      <c r="A92" s="8"/>
      <c r="B92" s="8"/>
      <c r="C92" s="8"/>
      <c r="D92" s="8"/>
      <c r="E92" s="8"/>
      <c r="F92" s="8"/>
      <c r="G92" s="8"/>
      <c r="H92" s="24"/>
      <c r="I92" s="24"/>
      <c r="J92" s="24"/>
      <c r="K92" s="25"/>
      <c r="L92" s="8"/>
      <c r="M92" s="8"/>
      <c r="N92" s="8"/>
      <c r="O92" s="17"/>
      <c r="P92" s="18"/>
      <c r="R92" s="8"/>
      <c r="AI92" s="17"/>
      <c r="AJ92" s="8"/>
      <c r="AK92" s="8"/>
      <c r="AL92" s="8"/>
      <c r="AM92" s="8"/>
    </row>
    <row r="93" ht="15.75" customHeight="1">
      <c r="A93" s="8"/>
      <c r="B93" s="8"/>
      <c r="C93" s="8"/>
      <c r="D93" s="8"/>
      <c r="E93" s="8"/>
      <c r="F93" s="8"/>
      <c r="G93" s="8"/>
      <c r="H93" s="24"/>
      <c r="I93" s="24"/>
      <c r="J93" s="24"/>
      <c r="K93" s="25"/>
      <c r="L93" s="8"/>
      <c r="M93" s="8"/>
      <c r="N93" s="8"/>
      <c r="O93" s="17"/>
      <c r="P93" s="18"/>
      <c r="T93" s="8"/>
      <c r="U93" s="8"/>
      <c r="AI93" s="17"/>
      <c r="AJ93" s="8"/>
      <c r="AK93" s="8"/>
      <c r="AL93" s="8"/>
      <c r="AM93" s="8"/>
    </row>
    <row r="94" ht="15.75" customHeight="1">
      <c r="A94" s="8"/>
      <c r="B94" s="8"/>
      <c r="C94" s="8"/>
      <c r="D94" s="8"/>
      <c r="E94" s="8"/>
      <c r="F94" s="8"/>
      <c r="G94" s="8"/>
      <c r="H94" s="24"/>
      <c r="I94" s="24"/>
      <c r="J94" s="24"/>
      <c r="K94" s="25"/>
      <c r="L94" s="8"/>
      <c r="M94" s="8"/>
      <c r="N94" s="8"/>
      <c r="O94" s="17"/>
      <c r="P94" s="18"/>
      <c r="W94" s="8"/>
      <c r="AI94" s="17"/>
      <c r="AJ94" s="8"/>
      <c r="AK94" s="8"/>
      <c r="AL94" s="8"/>
      <c r="AM94" s="8"/>
    </row>
    <row r="95" ht="15.75" customHeight="1">
      <c r="A95" s="8"/>
      <c r="B95" s="8"/>
      <c r="C95" s="8"/>
      <c r="D95" s="8"/>
      <c r="E95" s="8"/>
      <c r="F95" s="8"/>
      <c r="G95" s="8"/>
      <c r="H95" s="24"/>
      <c r="I95" s="24"/>
      <c r="J95" s="24"/>
      <c r="K95" s="25"/>
      <c r="L95" s="8"/>
      <c r="M95" s="8"/>
      <c r="N95" s="8"/>
      <c r="O95" s="17"/>
      <c r="P95" s="18"/>
      <c r="R95" s="8"/>
      <c r="S95" s="8"/>
      <c r="AI95" s="17"/>
      <c r="AJ95" s="8"/>
      <c r="AK95" s="8"/>
      <c r="AL95" s="8"/>
      <c r="AM95" s="8"/>
    </row>
    <row r="96" ht="15.75" customHeight="1">
      <c r="A96" s="8"/>
      <c r="B96" s="8"/>
      <c r="C96" s="8"/>
      <c r="D96" s="8"/>
      <c r="E96" s="8"/>
      <c r="F96" s="8"/>
      <c r="G96" s="8"/>
      <c r="H96" s="24"/>
      <c r="I96" s="24"/>
      <c r="J96" s="24"/>
      <c r="K96" s="25"/>
      <c r="L96" s="8"/>
      <c r="M96" s="8"/>
      <c r="N96" s="8"/>
      <c r="O96" s="17"/>
      <c r="P96" s="18"/>
      <c r="S96" s="8"/>
      <c r="AI96" s="17"/>
      <c r="AJ96" s="8"/>
      <c r="AK96" s="8"/>
      <c r="AL96" s="8"/>
      <c r="AM96" s="8"/>
    </row>
    <row r="97" ht="15.75" customHeight="1">
      <c r="A97" s="8"/>
      <c r="B97" s="8"/>
      <c r="C97" s="8"/>
      <c r="D97" s="8"/>
      <c r="E97" s="8"/>
      <c r="F97" s="8"/>
      <c r="G97" s="8"/>
      <c r="H97" s="24"/>
      <c r="I97" s="24"/>
      <c r="J97" s="24"/>
      <c r="K97" s="25"/>
      <c r="L97" s="8"/>
      <c r="M97" s="8"/>
      <c r="N97" s="8"/>
      <c r="O97" s="17"/>
      <c r="P97" s="18"/>
      <c r="Q97" s="8"/>
      <c r="R97" s="8"/>
      <c r="AI97" s="17"/>
      <c r="AJ97" s="8"/>
      <c r="AK97" s="8"/>
      <c r="AL97" s="8"/>
      <c r="AM97" s="8"/>
    </row>
    <row r="98" ht="15.75" customHeight="1">
      <c r="A98" s="8"/>
      <c r="B98" s="8"/>
      <c r="C98" s="8"/>
      <c r="D98" s="8"/>
      <c r="E98" s="8"/>
      <c r="F98" s="8"/>
      <c r="G98" s="8"/>
      <c r="H98" s="24"/>
      <c r="I98" s="24"/>
      <c r="J98" s="24"/>
      <c r="K98" s="25"/>
      <c r="L98" s="8"/>
      <c r="M98" s="8"/>
      <c r="N98" s="8"/>
      <c r="O98" s="17"/>
      <c r="P98" s="18"/>
      <c r="S98" s="8"/>
      <c r="AI98" s="17"/>
      <c r="AJ98" s="8"/>
      <c r="AK98" s="13"/>
      <c r="AL98" s="8"/>
      <c r="AM98" s="8"/>
    </row>
    <row r="99" ht="15.75" customHeight="1">
      <c r="A99" s="8"/>
      <c r="B99" s="8"/>
      <c r="C99" s="8"/>
      <c r="D99" s="8"/>
      <c r="E99" s="8"/>
      <c r="F99" s="8"/>
      <c r="G99" s="8"/>
      <c r="H99" s="24"/>
      <c r="I99" s="24"/>
      <c r="J99" s="24"/>
      <c r="K99" s="25"/>
      <c r="L99" s="8"/>
      <c r="M99" s="8"/>
      <c r="N99" s="8"/>
      <c r="O99" s="17"/>
      <c r="P99" s="18"/>
      <c r="T99" s="8"/>
      <c r="AI99" s="17"/>
      <c r="AJ99" s="8"/>
      <c r="AK99" s="8"/>
      <c r="AL99" s="8"/>
      <c r="AM99" s="8"/>
    </row>
    <row r="100" ht="15.75" customHeight="1">
      <c r="A100" s="8"/>
      <c r="B100" s="8"/>
      <c r="C100" s="8"/>
      <c r="D100" s="8"/>
      <c r="E100" s="8"/>
      <c r="F100" s="8"/>
      <c r="G100" s="8"/>
      <c r="H100" s="24"/>
      <c r="I100" s="24"/>
      <c r="J100" s="24"/>
      <c r="K100" s="25"/>
      <c r="L100" s="8"/>
      <c r="M100" s="8"/>
      <c r="N100" s="8"/>
      <c r="O100" s="17"/>
      <c r="P100" s="18"/>
      <c r="S100" s="8"/>
      <c r="AI100" s="17"/>
      <c r="AJ100" s="8"/>
      <c r="AK100" s="13"/>
      <c r="AL100" s="8"/>
      <c r="AM100" s="8"/>
    </row>
    <row r="101" ht="15.75" customHeight="1">
      <c r="A101" s="8"/>
      <c r="B101" s="8"/>
      <c r="C101" s="8"/>
      <c r="D101" s="8"/>
      <c r="E101" s="8"/>
      <c r="F101" s="8"/>
      <c r="G101" s="8"/>
      <c r="H101" s="24"/>
      <c r="I101" s="24"/>
      <c r="J101" s="24"/>
      <c r="K101" s="25"/>
      <c r="L101" s="8"/>
      <c r="M101" s="8"/>
      <c r="N101" s="8"/>
      <c r="O101" s="17"/>
      <c r="P101" s="18"/>
      <c r="Q101" s="8"/>
      <c r="AI101" s="17"/>
      <c r="AJ101" s="8"/>
      <c r="AK101" s="13"/>
      <c r="AL101" s="8"/>
      <c r="AM101" s="8"/>
    </row>
    <row r="102" ht="15.75" customHeight="1">
      <c r="A102" s="8"/>
      <c r="B102" s="8"/>
      <c r="C102" s="8"/>
      <c r="D102" s="8"/>
      <c r="E102" s="8"/>
      <c r="F102" s="8"/>
      <c r="G102" s="8"/>
      <c r="H102" s="24"/>
      <c r="I102" s="24"/>
      <c r="J102" s="24"/>
      <c r="K102" s="25"/>
      <c r="L102" s="8"/>
      <c r="M102" s="8"/>
      <c r="N102" s="8"/>
      <c r="O102" s="17"/>
      <c r="P102" s="18"/>
      <c r="R102" s="8"/>
      <c r="AI102" s="17"/>
      <c r="AJ102" s="8"/>
      <c r="AK102" s="8"/>
      <c r="AL102" s="8"/>
      <c r="AM102" s="8"/>
    </row>
    <row r="103" ht="15.75" customHeight="1">
      <c r="B103" s="8"/>
      <c r="C103" s="8"/>
      <c r="D103" s="8"/>
      <c r="E103" s="8"/>
      <c r="F103" s="8"/>
      <c r="G103" s="8"/>
      <c r="H103" s="24"/>
      <c r="I103" s="24"/>
      <c r="J103" s="24"/>
      <c r="K103" s="25"/>
      <c r="L103" s="8"/>
      <c r="M103" s="8"/>
      <c r="N103" s="8"/>
      <c r="O103" s="17"/>
      <c r="P103" s="18"/>
      <c r="R103" s="8"/>
      <c r="AI103" s="17"/>
      <c r="AJ103" s="8"/>
      <c r="AK103" s="8"/>
      <c r="AL103" s="8"/>
      <c r="AM103" s="8"/>
    </row>
    <row r="104" ht="15.75" customHeight="1">
      <c r="B104" s="8"/>
      <c r="C104" s="8"/>
      <c r="D104" s="8"/>
      <c r="E104" s="8"/>
      <c r="F104" s="8"/>
      <c r="G104" s="8"/>
      <c r="H104" s="24"/>
      <c r="I104" s="24"/>
      <c r="J104" s="24"/>
      <c r="K104" s="25"/>
      <c r="L104" s="8"/>
      <c r="M104" s="8"/>
      <c r="N104" s="8"/>
      <c r="O104" s="17"/>
      <c r="P104" s="18"/>
      <c r="R104" s="8"/>
      <c r="S104" s="8"/>
      <c r="T104" s="8"/>
      <c r="U104" s="8"/>
      <c r="AI104" s="17"/>
      <c r="AJ104" s="8"/>
      <c r="AK104" s="13"/>
      <c r="AL104" s="8"/>
      <c r="AM104" s="8"/>
    </row>
    <row r="105" ht="15.75" customHeight="1">
      <c r="B105" s="8"/>
      <c r="C105" s="8"/>
      <c r="D105" s="8"/>
      <c r="E105" s="8"/>
      <c r="F105" s="8"/>
      <c r="G105" s="8"/>
      <c r="H105" s="24"/>
      <c r="I105" s="24"/>
      <c r="J105" s="24"/>
      <c r="K105" s="25"/>
      <c r="L105" s="8"/>
      <c r="M105" s="8"/>
      <c r="N105" s="8"/>
      <c r="O105" s="17"/>
      <c r="P105" s="18"/>
      <c r="R105" s="8"/>
      <c r="AI105" s="17"/>
      <c r="AJ105" s="8"/>
      <c r="AK105" s="8"/>
      <c r="AL105" s="8"/>
      <c r="AM105" s="8"/>
    </row>
    <row r="106" ht="15.75" customHeight="1">
      <c r="B106" s="8"/>
      <c r="C106" s="8"/>
      <c r="D106" s="8"/>
      <c r="E106" s="8"/>
      <c r="F106" s="8"/>
      <c r="G106" s="8"/>
      <c r="H106" s="24"/>
      <c r="I106" s="24"/>
      <c r="J106" s="24"/>
      <c r="K106" s="25"/>
      <c r="L106" s="8"/>
      <c r="M106" s="8"/>
      <c r="N106" s="8"/>
      <c r="O106" s="17"/>
      <c r="P106" s="18"/>
      <c r="Z106" s="8"/>
      <c r="AI106" s="17"/>
      <c r="AJ106" s="8"/>
      <c r="AK106" s="13"/>
      <c r="AL106" s="8"/>
      <c r="AM106" s="8"/>
    </row>
    <row r="107" ht="15.75" customHeight="1">
      <c r="B107" s="8"/>
      <c r="C107" s="8"/>
      <c r="D107" s="8"/>
      <c r="E107" s="8"/>
      <c r="F107" s="8"/>
      <c r="G107" s="8"/>
      <c r="H107" s="24"/>
      <c r="I107" s="24"/>
      <c r="J107" s="24"/>
      <c r="K107" s="25"/>
      <c r="L107" s="8"/>
      <c r="M107" s="8"/>
      <c r="N107" s="8"/>
      <c r="O107" s="17"/>
      <c r="P107" s="18"/>
      <c r="S107" s="8"/>
      <c r="AI107" s="17"/>
      <c r="AJ107" s="8"/>
      <c r="AK107" s="8"/>
      <c r="AL107" s="8"/>
      <c r="AM107" s="8"/>
    </row>
    <row r="108" ht="15.75" customHeight="1">
      <c r="B108" s="8"/>
      <c r="C108" s="8"/>
      <c r="D108" s="8"/>
      <c r="E108" s="8"/>
      <c r="F108" s="8"/>
      <c r="G108" s="8"/>
      <c r="H108" s="24"/>
      <c r="I108" s="24"/>
      <c r="J108" s="24"/>
      <c r="K108" s="25"/>
      <c r="L108" s="8"/>
      <c r="M108" s="8"/>
      <c r="N108" s="8"/>
      <c r="O108" s="17"/>
      <c r="P108" s="18"/>
      <c r="T108" s="8"/>
      <c r="AI108" s="17"/>
      <c r="AJ108" s="8"/>
      <c r="AK108" s="8"/>
      <c r="AL108" s="8"/>
      <c r="AM108" s="8"/>
    </row>
    <row r="109" ht="15.75" customHeight="1">
      <c r="B109" s="8"/>
      <c r="C109" s="8"/>
      <c r="D109" s="8"/>
      <c r="E109" s="8"/>
      <c r="F109" s="8"/>
      <c r="G109" s="8"/>
      <c r="H109" s="24"/>
      <c r="I109" s="24"/>
      <c r="J109" s="24"/>
      <c r="K109" s="25"/>
      <c r="L109" s="8"/>
      <c r="M109" s="8"/>
      <c r="N109" s="8"/>
      <c r="O109" s="17"/>
      <c r="P109" s="18"/>
      <c r="R109" s="8"/>
      <c r="AI109" s="17"/>
      <c r="AJ109" s="8"/>
      <c r="AK109" s="8"/>
      <c r="AL109" s="8"/>
      <c r="AM109" s="8"/>
    </row>
    <row r="110" ht="15.75" customHeight="1">
      <c r="B110" s="8"/>
      <c r="C110" s="8"/>
      <c r="D110" s="8"/>
      <c r="E110" s="8"/>
      <c r="F110" s="8"/>
      <c r="G110" s="8"/>
      <c r="H110" s="24"/>
      <c r="I110" s="24"/>
      <c r="J110" s="24"/>
      <c r="K110" s="25"/>
      <c r="L110" s="8"/>
      <c r="M110" s="8"/>
      <c r="N110" s="8"/>
      <c r="O110" s="17"/>
      <c r="P110" s="18"/>
      <c r="S110" s="8"/>
      <c r="AI110" s="17"/>
      <c r="AJ110" s="8"/>
      <c r="AK110" s="13"/>
      <c r="AL110" s="8"/>
      <c r="AM110" s="8"/>
    </row>
    <row r="111" ht="15.75" customHeight="1">
      <c r="B111" s="8"/>
      <c r="C111" s="8"/>
      <c r="D111" s="8"/>
      <c r="E111" s="8"/>
      <c r="F111" s="8"/>
      <c r="G111" s="8"/>
      <c r="H111" s="24"/>
      <c r="I111" s="24"/>
      <c r="J111" s="24"/>
      <c r="K111" s="25"/>
      <c r="L111" s="8"/>
      <c r="M111" s="8"/>
      <c r="N111" s="8"/>
      <c r="O111" s="17"/>
      <c r="P111" s="18"/>
      <c r="R111" s="8"/>
      <c r="S111" s="8"/>
      <c r="T111" s="8"/>
      <c r="AI111" s="17"/>
      <c r="AJ111" s="8"/>
      <c r="AK111" s="8"/>
      <c r="AL111" s="8"/>
      <c r="AM111" s="8"/>
    </row>
    <row r="112" ht="15.75" customHeight="1">
      <c r="B112" s="8"/>
      <c r="C112" s="8"/>
      <c r="D112" s="8"/>
      <c r="E112" s="8"/>
      <c r="F112" s="8"/>
      <c r="G112" s="8"/>
      <c r="H112" s="24"/>
      <c r="I112" s="24"/>
      <c r="J112" s="24"/>
      <c r="K112" s="25"/>
      <c r="L112" s="8"/>
      <c r="M112" s="8"/>
      <c r="N112" s="8"/>
      <c r="O112" s="17"/>
      <c r="P112" s="18"/>
      <c r="R112" s="8"/>
      <c r="AI112" s="17"/>
      <c r="AJ112" s="8"/>
      <c r="AK112" s="27"/>
      <c r="AL112" s="8"/>
      <c r="AM112" s="8"/>
    </row>
    <row r="113" ht="15.75" customHeight="1">
      <c r="B113" s="8"/>
      <c r="C113" s="8"/>
      <c r="D113" s="8"/>
      <c r="E113" s="8"/>
      <c r="F113" s="8"/>
      <c r="G113" s="8"/>
      <c r="H113" s="24"/>
      <c r="I113" s="24"/>
      <c r="J113" s="24"/>
      <c r="K113" s="25"/>
      <c r="L113" s="8"/>
      <c r="M113" s="8"/>
      <c r="N113" s="8"/>
      <c r="O113" s="17"/>
      <c r="P113" s="18"/>
      <c r="S113" s="8"/>
      <c r="AI113" s="17"/>
      <c r="AJ113" s="8"/>
      <c r="AK113" s="13"/>
      <c r="AL113" s="8"/>
      <c r="AM113" s="8"/>
    </row>
    <row r="114" ht="15.75" customHeight="1">
      <c r="B114" s="8"/>
      <c r="C114" s="8"/>
      <c r="D114" s="8"/>
      <c r="E114" s="8"/>
      <c r="F114" s="8"/>
      <c r="G114" s="8"/>
      <c r="H114" s="24"/>
      <c r="I114" s="24"/>
      <c r="J114" s="24"/>
      <c r="K114" s="25"/>
      <c r="L114" s="8"/>
      <c r="M114" s="8"/>
      <c r="N114" s="8"/>
      <c r="O114" s="17"/>
      <c r="P114" s="18"/>
      <c r="S114" s="8"/>
      <c r="AI114" s="17"/>
      <c r="AJ114" s="8"/>
      <c r="AK114" s="8"/>
      <c r="AL114" s="8"/>
      <c r="AM114" s="8"/>
    </row>
    <row r="115" ht="15.75" customHeight="1">
      <c r="B115" s="8"/>
      <c r="C115" s="8"/>
      <c r="D115" s="8"/>
      <c r="E115" s="8"/>
      <c r="F115" s="8"/>
      <c r="G115" s="8"/>
      <c r="H115" s="24"/>
      <c r="I115" s="24"/>
      <c r="J115" s="24"/>
      <c r="K115" s="25"/>
      <c r="L115" s="8"/>
      <c r="M115" s="8"/>
      <c r="N115" s="8"/>
      <c r="O115" s="17"/>
      <c r="P115" s="18"/>
      <c r="R115" s="8"/>
      <c r="AI115" s="17"/>
      <c r="AJ115" s="8"/>
      <c r="AK115" s="8"/>
      <c r="AL115" s="8"/>
      <c r="AM115" s="8"/>
    </row>
    <row r="116" ht="15.75" customHeight="1">
      <c r="B116" s="8"/>
      <c r="C116" s="8"/>
      <c r="D116" s="8"/>
      <c r="E116" s="8"/>
      <c r="F116" s="8"/>
      <c r="G116" s="8"/>
      <c r="H116" s="24"/>
      <c r="I116" s="24"/>
      <c r="J116" s="24"/>
      <c r="K116" s="25"/>
      <c r="L116" s="8"/>
      <c r="M116" s="8"/>
      <c r="N116" s="8"/>
      <c r="O116" s="17"/>
      <c r="P116" s="18"/>
      <c r="S116" s="8"/>
      <c r="AI116" s="17"/>
      <c r="AJ116" s="8"/>
      <c r="AK116" s="8"/>
      <c r="AL116" s="8"/>
      <c r="AM116" s="8"/>
    </row>
    <row r="117" ht="15.75" customHeight="1">
      <c r="B117" s="8"/>
      <c r="C117" s="8"/>
      <c r="D117" s="8"/>
      <c r="E117" s="8"/>
      <c r="F117" s="8"/>
      <c r="G117" s="8"/>
      <c r="H117" s="24"/>
      <c r="I117" s="24"/>
      <c r="J117" s="24"/>
      <c r="K117" s="25"/>
      <c r="L117" s="8"/>
      <c r="M117" s="8"/>
      <c r="N117" s="8"/>
      <c r="O117" s="17"/>
      <c r="P117" s="18"/>
      <c r="S117" s="8"/>
      <c r="AI117" s="17"/>
      <c r="AJ117" s="8"/>
      <c r="AK117" s="13"/>
      <c r="AL117" s="8"/>
      <c r="AM117" s="8"/>
    </row>
    <row r="118" ht="15.75" customHeight="1">
      <c r="B118" s="8"/>
      <c r="C118" s="8"/>
      <c r="D118" s="8"/>
      <c r="E118" s="8"/>
      <c r="F118" s="8"/>
      <c r="G118" s="8"/>
      <c r="H118" s="24"/>
      <c r="I118" s="24"/>
      <c r="J118" s="24"/>
      <c r="K118" s="25"/>
      <c r="L118" s="8"/>
      <c r="M118" s="8"/>
      <c r="N118" s="8"/>
      <c r="O118" s="17"/>
      <c r="P118" s="18"/>
      <c r="R118" s="8"/>
      <c r="AI118" s="17"/>
      <c r="AJ118" s="8"/>
      <c r="AK118" s="13"/>
      <c r="AL118" s="8"/>
      <c r="AM118" s="8"/>
    </row>
    <row r="119" ht="15.75" customHeight="1">
      <c r="B119" s="8"/>
      <c r="C119" s="8"/>
      <c r="D119" s="8"/>
      <c r="E119" s="8"/>
      <c r="F119" s="8"/>
      <c r="G119" s="8"/>
      <c r="H119" s="24"/>
      <c r="I119" s="24"/>
      <c r="J119" s="24"/>
      <c r="K119" s="25"/>
      <c r="L119" s="8"/>
      <c r="M119" s="8"/>
      <c r="N119" s="8"/>
      <c r="O119" s="17"/>
      <c r="P119" s="18"/>
      <c r="Q119" s="8"/>
      <c r="AI119" s="17"/>
      <c r="AJ119" s="8"/>
      <c r="AK119" s="8"/>
      <c r="AL119" s="8"/>
      <c r="AM119" s="8"/>
    </row>
    <row r="120" ht="15.75" customHeight="1">
      <c r="B120" s="8"/>
      <c r="C120" s="8"/>
      <c r="D120" s="8"/>
      <c r="E120" s="8"/>
      <c r="F120" s="8"/>
      <c r="G120" s="8"/>
      <c r="H120" s="24"/>
      <c r="I120" s="24"/>
      <c r="J120" s="24"/>
      <c r="K120" s="25"/>
      <c r="L120" s="8"/>
      <c r="M120" s="8"/>
      <c r="N120" s="8"/>
      <c r="O120" s="17"/>
      <c r="P120" s="18"/>
      <c r="S120" s="8"/>
      <c r="AI120" s="17"/>
      <c r="AJ120" s="8"/>
      <c r="AK120" s="8"/>
      <c r="AL120" s="8"/>
      <c r="AM120" s="8"/>
    </row>
    <row r="121" ht="15.75" customHeight="1">
      <c r="B121" s="8"/>
      <c r="C121" s="8"/>
      <c r="D121" s="8"/>
      <c r="E121" s="8"/>
      <c r="F121" s="8"/>
      <c r="G121" s="8"/>
      <c r="H121" s="24"/>
      <c r="I121" s="24"/>
      <c r="J121" s="24"/>
      <c r="K121" s="25"/>
      <c r="L121" s="8"/>
      <c r="M121" s="8"/>
      <c r="N121" s="8"/>
      <c r="O121" s="17"/>
      <c r="P121" s="18"/>
      <c r="R121" s="8"/>
      <c r="AI121" s="17"/>
      <c r="AJ121" s="8"/>
      <c r="AK121" s="13"/>
      <c r="AL121" s="8"/>
      <c r="AM121" s="8"/>
    </row>
    <row r="122" ht="15.75" customHeight="1">
      <c r="B122" s="8"/>
      <c r="C122" s="8"/>
      <c r="D122" s="8"/>
      <c r="E122" s="8"/>
      <c r="F122" s="8"/>
      <c r="G122" s="8"/>
      <c r="H122" s="24"/>
      <c r="I122" s="24"/>
      <c r="J122" s="24"/>
      <c r="K122" s="25"/>
      <c r="L122" s="8"/>
      <c r="M122" s="8"/>
      <c r="N122" s="8"/>
      <c r="O122" s="17"/>
      <c r="P122" s="18"/>
      <c r="R122" s="8"/>
      <c r="S122" s="8"/>
      <c r="T122" s="8"/>
      <c r="AI122" s="17"/>
      <c r="AJ122" s="8"/>
      <c r="AK122" s="8"/>
      <c r="AL122" s="8"/>
      <c r="AM122" s="8"/>
    </row>
    <row r="123" ht="15.75" customHeight="1">
      <c r="B123" s="8"/>
      <c r="C123" s="8"/>
      <c r="D123" s="8"/>
      <c r="E123" s="8"/>
      <c r="F123" s="8"/>
      <c r="G123" s="8"/>
      <c r="H123" s="24"/>
      <c r="I123" s="24"/>
      <c r="J123" s="24"/>
      <c r="K123" s="25"/>
      <c r="L123" s="8"/>
      <c r="M123" s="8"/>
      <c r="N123" s="8"/>
      <c r="O123" s="17"/>
      <c r="P123" s="18"/>
      <c r="R123" s="8"/>
      <c r="AI123" s="17"/>
      <c r="AJ123" s="8"/>
      <c r="AK123" s="8"/>
      <c r="AL123" s="8"/>
      <c r="AM123" s="8"/>
    </row>
    <row r="124" ht="15.75" customHeight="1">
      <c r="B124" s="8"/>
      <c r="C124" s="8"/>
      <c r="D124" s="8"/>
      <c r="E124" s="8"/>
      <c r="F124" s="8"/>
      <c r="G124" s="8"/>
      <c r="H124" s="24"/>
      <c r="I124" s="24"/>
      <c r="J124" s="24"/>
      <c r="K124" s="25"/>
      <c r="L124" s="8"/>
      <c r="M124" s="8"/>
      <c r="N124" s="8"/>
      <c r="O124" s="17"/>
      <c r="P124" s="18"/>
      <c r="S124" s="8"/>
      <c r="AI124" s="17"/>
      <c r="AJ124" s="8"/>
      <c r="AK124" s="8"/>
      <c r="AL124" s="8"/>
      <c r="AM124" s="8"/>
    </row>
    <row r="125" ht="15.75" customHeight="1">
      <c r="B125" s="8"/>
      <c r="C125" s="8"/>
      <c r="D125" s="8"/>
      <c r="E125" s="8"/>
      <c r="F125" s="8"/>
      <c r="G125" s="8"/>
      <c r="H125" s="24"/>
      <c r="I125" s="24"/>
      <c r="J125" s="24"/>
      <c r="K125" s="25"/>
      <c r="L125" s="8"/>
      <c r="M125" s="8"/>
      <c r="N125" s="8"/>
      <c r="O125" s="17"/>
      <c r="P125" s="18"/>
      <c r="R125" s="8"/>
      <c r="AI125" s="17"/>
      <c r="AJ125" s="8"/>
      <c r="AK125" s="8"/>
      <c r="AL125" s="8"/>
      <c r="AM125" s="8"/>
    </row>
    <row r="126" ht="15.75" customHeight="1">
      <c r="B126" s="8"/>
      <c r="C126" s="8"/>
      <c r="D126" s="8"/>
      <c r="E126" s="8"/>
      <c r="F126" s="8"/>
      <c r="G126" s="8"/>
      <c r="H126" s="24"/>
      <c r="I126" s="24"/>
      <c r="J126" s="24"/>
      <c r="K126" s="25"/>
      <c r="L126" s="8"/>
      <c r="M126" s="8"/>
      <c r="N126" s="8"/>
      <c r="O126" s="17"/>
      <c r="P126" s="18"/>
      <c r="S126" s="8"/>
      <c r="AI126" s="17"/>
      <c r="AJ126" s="8"/>
      <c r="AK126" s="8"/>
      <c r="AL126" s="8"/>
      <c r="AM126" s="8"/>
    </row>
    <row r="127" ht="15.75" customHeight="1">
      <c r="B127" s="8"/>
      <c r="C127" s="8"/>
      <c r="D127" s="8"/>
      <c r="E127" s="8"/>
      <c r="F127" s="8"/>
      <c r="G127" s="8"/>
      <c r="H127" s="24"/>
      <c r="I127" s="24"/>
      <c r="J127" s="24"/>
      <c r="K127" s="25"/>
      <c r="L127" s="8"/>
      <c r="M127" s="8"/>
      <c r="N127" s="8"/>
      <c r="O127" s="17"/>
      <c r="P127" s="18"/>
      <c r="R127" s="8"/>
      <c r="AI127" s="17"/>
      <c r="AJ127" s="8"/>
      <c r="AK127" s="8"/>
      <c r="AL127" s="8"/>
      <c r="AM127" s="8"/>
    </row>
    <row r="128" ht="15.75" customHeight="1">
      <c r="B128" s="8"/>
      <c r="C128" s="8"/>
      <c r="D128" s="8"/>
      <c r="E128" s="8"/>
      <c r="F128" s="8"/>
      <c r="G128" s="8"/>
      <c r="H128" s="24"/>
      <c r="I128" s="24"/>
      <c r="J128" s="24"/>
      <c r="K128" s="25"/>
      <c r="L128" s="8"/>
      <c r="M128" s="8"/>
      <c r="N128" s="8"/>
      <c r="O128" s="17"/>
      <c r="P128" s="18"/>
      <c r="S128" s="8"/>
      <c r="AI128" s="17"/>
      <c r="AJ128" s="8"/>
      <c r="AK128" s="8"/>
      <c r="AL128" s="8"/>
      <c r="AM128" s="8"/>
    </row>
    <row r="129" ht="15.75" customHeight="1">
      <c r="B129" s="8"/>
      <c r="C129" s="8"/>
      <c r="D129" s="8"/>
      <c r="E129" s="8"/>
      <c r="F129" s="8"/>
      <c r="G129" s="8"/>
      <c r="H129" s="24"/>
      <c r="I129" s="24"/>
      <c r="J129" s="24"/>
      <c r="K129" s="25"/>
      <c r="L129" s="8"/>
      <c r="M129" s="8"/>
      <c r="N129" s="8"/>
      <c r="O129" s="17"/>
      <c r="P129" s="18"/>
      <c r="S129" s="8"/>
      <c r="AI129" s="17"/>
      <c r="AJ129" s="8"/>
      <c r="AK129" s="8"/>
      <c r="AL129" s="8"/>
      <c r="AM129" s="8"/>
    </row>
    <row r="130" ht="15.75" customHeight="1">
      <c r="B130" s="8"/>
      <c r="C130" s="8"/>
      <c r="D130" s="8"/>
      <c r="E130" s="8"/>
      <c r="F130" s="8"/>
      <c r="G130" s="8"/>
      <c r="H130" s="24"/>
      <c r="I130" s="24"/>
      <c r="J130" s="24"/>
      <c r="K130" s="25"/>
      <c r="L130" s="8"/>
      <c r="M130" s="8"/>
      <c r="N130" s="8"/>
      <c r="O130" s="17"/>
      <c r="P130" s="18"/>
      <c r="R130" s="8"/>
      <c r="S130" s="8"/>
      <c r="T130" s="8"/>
      <c r="AI130" s="17"/>
      <c r="AJ130" s="8"/>
      <c r="AK130" s="8"/>
      <c r="AL130" s="8"/>
      <c r="AM130" s="8"/>
    </row>
    <row r="131" ht="15.75" customHeight="1">
      <c r="B131" s="8"/>
      <c r="C131" s="8"/>
      <c r="D131" s="8"/>
      <c r="E131" s="8"/>
      <c r="F131" s="8"/>
      <c r="G131" s="8"/>
      <c r="H131" s="24"/>
      <c r="I131" s="24"/>
      <c r="J131" s="24"/>
      <c r="K131" s="25"/>
      <c r="L131" s="8"/>
      <c r="M131" s="8"/>
      <c r="N131" s="8"/>
      <c r="O131" s="17"/>
      <c r="P131" s="18"/>
      <c r="R131" s="8"/>
      <c r="S131" s="8"/>
      <c r="AI131" s="17"/>
      <c r="AJ131" s="8"/>
      <c r="AK131" s="8"/>
      <c r="AL131" s="8"/>
      <c r="AM131" s="8"/>
    </row>
    <row r="132" ht="15.75" customHeight="1">
      <c r="B132" s="8"/>
      <c r="C132" s="8"/>
      <c r="D132" s="8"/>
      <c r="E132" s="8"/>
      <c r="F132" s="8"/>
      <c r="G132" s="8"/>
      <c r="H132" s="24"/>
      <c r="I132" s="24"/>
      <c r="J132" s="24"/>
      <c r="K132" s="25"/>
      <c r="L132" s="8"/>
      <c r="M132" s="8"/>
      <c r="N132" s="8"/>
      <c r="O132" s="17"/>
      <c r="P132" s="18"/>
      <c r="R132" s="8"/>
      <c r="AI132" s="17"/>
      <c r="AJ132" s="8"/>
      <c r="AK132" s="13"/>
      <c r="AL132" s="8"/>
      <c r="AM132" s="8"/>
    </row>
    <row r="133" ht="15.75" customHeight="1">
      <c r="B133" s="8"/>
      <c r="C133" s="8"/>
      <c r="D133" s="8"/>
      <c r="E133" s="8"/>
      <c r="F133" s="8"/>
      <c r="G133" s="8"/>
      <c r="H133" s="24"/>
      <c r="I133" s="24"/>
      <c r="J133" s="24"/>
      <c r="K133" s="25"/>
      <c r="L133" s="8"/>
      <c r="M133" s="8"/>
      <c r="N133" s="8"/>
      <c r="O133" s="17"/>
      <c r="P133" s="18"/>
      <c r="U133" s="8"/>
      <c r="AI133" s="17"/>
      <c r="AJ133" s="8"/>
      <c r="AK133" s="8"/>
      <c r="AL133" s="8"/>
      <c r="AM133" s="8"/>
    </row>
    <row r="134" ht="15.75" customHeight="1">
      <c r="B134" s="8"/>
      <c r="C134" s="8"/>
      <c r="D134" s="8"/>
      <c r="E134" s="8"/>
      <c r="F134" s="8"/>
      <c r="G134" s="8"/>
      <c r="H134" s="24"/>
      <c r="I134" s="24"/>
      <c r="J134" s="24"/>
      <c r="K134" s="25"/>
      <c r="L134" s="8"/>
      <c r="M134" s="8"/>
      <c r="N134" s="8"/>
      <c r="O134" s="17"/>
      <c r="P134" s="18"/>
      <c r="S134" s="8"/>
      <c r="AI134" s="17"/>
      <c r="AJ134" s="8"/>
      <c r="AK134" s="8"/>
      <c r="AL134" s="8"/>
      <c r="AM134" s="8"/>
    </row>
    <row r="135" ht="15.75" customHeight="1">
      <c r="B135" s="8"/>
      <c r="C135" s="8"/>
      <c r="D135" s="8"/>
      <c r="E135" s="8"/>
      <c r="F135" s="8"/>
      <c r="G135" s="8"/>
      <c r="H135" s="24"/>
      <c r="I135" s="24"/>
      <c r="J135" s="24"/>
      <c r="K135" s="25"/>
      <c r="L135" s="8"/>
      <c r="M135" s="8"/>
      <c r="N135" s="8"/>
      <c r="O135" s="17"/>
      <c r="P135" s="18"/>
      <c r="V135" s="8"/>
      <c r="AI135" s="17"/>
      <c r="AJ135" s="8"/>
      <c r="AK135" s="13"/>
      <c r="AL135" s="8"/>
      <c r="AM135" s="8"/>
    </row>
    <row r="136" ht="15.75" customHeight="1">
      <c r="B136" s="8"/>
      <c r="C136" s="8"/>
      <c r="D136" s="8"/>
      <c r="E136" s="8"/>
      <c r="F136" s="8"/>
      <c r="G136" s="8"/>
      <c r="H136" s="24"/>
      <c r="I136" s="24"/>
      <c r="J136" s="24"/>
      <c r="K136" s="25"/>
      <c r="L136" s="8"/>
      <c r="M136" s="8"/>
      <c r="N136" s="8"/>
      <c r="O136" s="17"/>
      <c r="P136" s="18"/>
      <c r="R136" s="8"/>
      <c r="S136" s="8"/>
      <c r="AI136" s="17"/>
      <c r="AJ136" s="8"/>
      <c r="AK136" s="8"/>
      <c r="AL136" s="8"/>
      <c r="AM136" s="8"/>
    </row>
    <row r="137" ht="15.75" customHeight="1">
      <c r="B137" s="8"/>
      <c r="C137" s="8"/>
      <c r="D137" s="8"/>
      <c r="E137" s="8"/>
      <c r="F137" s="8"/>
      <c r="G137" s="8"/>
      <c r="H137" s="24"/>
      <c r="I137" s="24"/>
      <c r="J137" s="24"/>
      <c r="K137" s="25"/>
      <c r="L137" s="8"/>
      <c r="M137" s="8"/>
      <c r="N137" s="8"/>
      <c r="O137" s="17"/>
      <c r="P137" s="18"/>
      <c r="R137" s="8"/>
      <c r="AI137" s="17"/>
      <c r="AJ137" s="8"/>
      <c r="AK137" s="8"/>
      <c r="AL137" s="8"/>
      <c r="AM137" s="8"/>
    </row>
    <row r="138" ht="15.75" customHeight="1">
      <c r="B138" s="8"/>
      <c r="C138" s="8"/>
      <c r="D138" s="8"/>
      <c r="E138" s="8"/>
      <c r="F138" s="8"/>
      <c r="G138" s="8"/>
      <c r="H138" s="24"/>
      <c r="I138" s="24"/>
      <c r="J138" s="24"/>
      <c r="K138" s="25"/>
      <c r="L138" s="8"/>
      <c r="M138" s="8"/>
      <c r="N138" s="8"/>
      <c r="O138" s="17"/>
      <c r="P138" s="18"/>
      <c r="Y138" s="8"/>
      <c r="AI138" s="17"/>
      <c r="AJ138" s="8"/>
      <c r="AK138" s="8"/>
      <c r="AL138" s="8"/>
      <c r="AM138" s="8"/>
    </row>
    <row r="139" ht="15.75" customHeight="1">
      <c r="B139" s="8"/>
      <c r="C139" s="8"/>
      <c r="D139" s="8"/>
      <c r="E139" s="8"/>
      <c r="F139" s="8"/>
      <c r="G139" s="8"/>
      <c r="H139" s="24"/>
      <c r="I139" s="24"/>
      <c r="J139" s="24"/>
      <c r="K139" s="25"/>
      <c r="L139" s="8"/>
      <c r="M139" s="8"/>
      <c r="N139" s="8"/>
      <c r="O139" s="17"/>
      <c r="P139" s="18"/>
      <c r="R139" s="8"/>
      <c r="S139" s="8"/>
      <c r="AI139" s="17"/>
      <c r="AJ139" s="8"/>
      <c r="AK139" s="27"/>
      <c r="AL139" s="8"/>
      <c r="AM139" s="8"/>
    </row>
    <row r="140" ht="15.75" customHeight="1">
      <c r="B140" s="8"/>
      <c r="C140" s="8"/>
      <c r="D140" s="8"/>
      <c r="E140" s="8"/>
      <c r="F140" s="8"/>
      <c r="G140" s="8"/>
      <c r="H140" s="24"/>
      <c r="I140" s="24"/>
      <c r="J140" s="24"/>
      <c r="K140" s="25"/>
      <c r="L140" s="8"/>
      <c r="M140" s="8"/>
      <c r="N140" s="8"/>
      <c r="O140" s="17"/>
      <c r="P140" s="18"/>
      <c r="S140" s="8"/>
      <c r="AI140" s="17"/>
      <c r="AJ140" s="8"/>
      <c r="AK140" s="8"/>
      <c r="AL140" s="8"/>
      <c r="AM140" s="8"/>
    </row>
    <row r="141" ht="15.75" customHeight="1">
      <c r="B141" s="8"/>
      <c r="C141" s="8"/>
      <c r="D141" s="8"/>
      <c r="E141" s="8"/>
      <c r="F141" s="8"/>
      <c r="G141" s="8"/>
      <c r="H141" s="24"/>
      <c r="I141" s="24"/>
      <c r="J141" s="24"/>
      <c r="K141" s="25"/>
      <c r="L141" s="8"/>
      <c r="M141" s="8"/>
      <c r="N141" s="8"/>
      <c r="O141" s="17"/>
      <c r="P141" s="18"/>
      <c r="R141" s="8"/>
      <c r="U141" s="8"/>
      <c r="V141" s="8"/>
      <c r="AI141" s="17"/>
      <c r="AJ141" s="8"/>
      <c r="AK141" s="8"/>
      <c r="AL141" s="8"/>
      <c r="AM141" s="8"/>
    </row>
    <row r="142" ht="15.75" customHeight="1">
      <c r="B142" s="8"/>
      <c r="C142" s="8"/>
      <c r="D142" s="8"/>
      <c r="E142" s="8"/>
      <c r="F142" s="8"/>
      <c r="G142" s="8"/>
      <c r="H142" s="24"/>
      <c r="I142" s="24"/>
      <c r="J142" s="24"/>
      <c r="K142" s="25"/>
      <c r="L142" s="8"/>
      <c r="M142" s="8"/>
      <c r="N142" s="8"/>
      <c r="O142" s="17"/>
      <c r="P142" s="18"/>
      <c r="S142" s="8"/>
      <c r="AI142" s="17"/>
      <c r="AJ142" s="8"/>
      <c r="AK142" s="13"/>
      <c r="AL142" s="8"/>
      <c r="AM142" s="8"/>
    </row>
    <row r="143" ht="15.75" customHeight="1">
      <c r="B143" s="8"/>
      <c r="C143" s="8"/>
      <c r="D143" s="8"/>
      <c r="E143" s="8"/>
      <c r="F143" s="8"/>
      <c r="G143" s="8"/>
      <c r="H143" s="24"/>
      <c r="I143" s="24"/>
      <c r="J143" s="24"/>
      <c r="K143" s="25"/>
      <c r="L143" s="8"/>
      <c r="M143" s="8"/>
      <c r="N143" s="8"/>
      <c r="O143" s="17"/>
      <c r="P143" s="18"/>
      <c r="R143" s="8"/>
      <c r="AI143" s="17"/>
      <c r="AJ143" s="8"/>
      <c r="AK143" s="13"/>
      <c r="AL143" s="8"/>
      <c r="AM143" s="8"/>
    </row>
    <row r="144" ht="15.75" customHeight="1">
      <c r="B144" s="8"/>
      <c r="C144" s="8"/>
      <c r="D144" s="8"/>
      <c r="E144" s="8"/>
      <c r="F144" s="8"/>
      <c r="G144" s="8"/>
      <c r="H144" s="24"/>
      <c r="I144" s="24"/>
      <c r="J144" s="24"/>
      <c r="K144" s="25"/>
      <c r="L144" s="8"/>
      <c r="M144" s="8"/>
      <c r="N144" s="8"/>
      <c r="O144" s="17"/>
      <c r="P144" s="18"/>
      <c r="S144" s="8"/>
      <c r="AI144" s="17"/>
      <c r="AJ144" s="8"/>
      <c r="AK144" s="8"/>
      <c r="AL144" s="8"/>
      <c r="AM144" s="8"/>
    </row>
    <row r="145" ht="15.75" customHeight="1">
      <c r="B145" s="8"/>
      <c r="C145" s="8"/>
      <c r="D145" s="8"/>
      <c r="E145" s="8"/>
      <c r="F145" s="8"/>
      <c r="G145" s="8"/>
      <c r="H145" s="24"/>
      <c r="I145" s="24"/>
      <c r="J145" s="24"/>
      <c r="K145" s="25"/>
      <c r="L145" s="8"/>
      <c r="M145" s="8"/>
      <c r="N145" s="8"/>
      <c r="O145" s="17"/>
      <c r="P145" s="18"/>
      <c r="Q145" s="8"/>
      <c r="AI145" s="17"/>
      <c r="AJ145" s="8"/>
      <c r="AK145" s="8"/>
      <c r="AL145" s="8"/>
      <c r="AM145" s="8"/>
    </row>
    <row r="146" ht="15.75" customHeight="1">
      <c r="B146" s="8"/>
      <c r="C146" s="8"/>
      <c r="D146" s="8"/>
      <c r="E146" s="8"/>
      <c r="F146" s="8"/>
      <c r="G146" s="8"/>
      <c r="H146" s="24"/>
      <c r="I146" s="24"/>
      <c r="J146" s="24"/>
      <c r="K146" s="25"/>
      <c r="L146" s="8"/>
      <c r="M146" s="8"/>
      <c r="N146" s="8"/>
      <c r="O146" s="17"/>
      <c r="P146" s="18"/>
      <c r="R146" s="8"/>
      <c r="AI146" s="17"/>
      <c r="AJ146" s="8"/>
      <c r="AK146" s="8"/>
      <c r="AL146" s="8"/>
      <c r="AM146" s="8"/>
    </row>
    <row r="147" ht="15.75" customHeight="1">
      <c r="B147" s="8"/>
      <c r="C147" s="8"/>
      <c r="D147" s="8"/>
      <c r="E147" s="8"/>
      <c r="F147" s="8"/>
      <c r="G147" s="8"/>
      <c r="H147" s="24"/>
      <c r="I147" s="24"/>
      <c r="J147" s="24"/>
      <c r="K147" s="25"/>
      <c r="L147" s="8"/>
      <c r="M147" s="8"/>
      <c r="N147" s="8"/>
      <c r="O147" s="17"/>
      <c r="P147" s="18"/>
      <c r="S147" s="8"/>
      <c r="AI147" s="17"/>
      <c r="AJ147" s="8"/>
      <c r="AK147" s="8"/>
      <c r="AL147" s="8"/>
      <c r="AM147" s="8"/>
    </row>
    <row r="148" ht="15.75" customHeight="1">
      <c r="B148" s="8"/>
      <c r="C148" s="8"/>
      <c r="D148" s="8"/>
      <c r="E148" s="8"/>
      <c r="F148" s="8"/>
      <c r="G148" s="8"/>
      <c r="H148" s="24"/>
      <c r="I148" s="24"/>
      <c r="J148" s="24"/>
      <c r="K148" s="25"/>
      <c r="L148" s="8"/>
      <c r="M148" s="8"/>
      <c r="N148" s="8"/>
      <c r="O148" s="17"/>
      <c r="P148" s="18"/>
      <c r="S148" s="8"/>
      <c r="AI148" s="17"/>
      <c r="AJ148" s="8"/>
      <c r="AK148" s="8"/>
      <c r="AL148" s="8"/>
      <c r="AM148" s="8"/>
    </row>
    <row r="149" ht="15.75" customHeight="1">
      <c r="B149" s="8"/>
      <c r="C149" s="8"/>
      <c r="D149" s="8"/>
      <c r="E149" s="8"/>
      <c r="F149" s="8"/>
      <c r="G149" s="8"/>
      <c r="H149" s="24"/>
      <c r="I149" s="24"/>
      <c r="J149" s="24"/>
      <c r="K149" s="25"/>
      <c r="L149" s="8"/>
      <c r="M149" s="8"/>
      <c r="N149" s="8"/>
      <c r="O149" s="17"/>
      <c r="P149" s="18"/>
      <c r="S149" s="8"/>
      <c r="AI149" s="17"/>
      <c r="AJ149" s="8"/>
      <c r="AK149" s="13"/>
      <c r="AL149" s="8"/>
      <c r="AM149" s="8"/>
    </row>
    <row r="150" ht="15.75" customHeight="1">
      <c r="B150" s="8"/>
      <c r="C150" s="8"/>
      <c r="D150" s="8"/>
      <c r="E150" s="8"/>
      <c r="F150" s="8"/>
      <c r="G150" s="8"/>
      <c r="H150" s="24"/>
      <c r="I150" s="24"/>
      <c r="J150" s="24"/>
      <c r="K150" s="25"/>
      <c r="L150" s="8"/>
      <c r="M150" s="8"/>
      <c r="N150" s="8"/>
      <c r="O150" s="17"/>
      <c r="P150" s="18"/>
      <c r="Q150" s="8"/>
      <c r="AI150" s="17"/>
      <c r="AJ150" s="8"/>
      <c r="AK150" s="8"/>
      <c r="AL150" s="8"/>
      <c r="AM150" s="8"/>
    </row>
    <row r="151" ht="15.75" customHeight="1">
      <c r="B151" s="8"/>
      <c r="C151" s="8"/>
      <c r="D151" s="8"/>
      <c r="E151" s="8"/>
      <c r="F151" s="8"/>
      <c r="G151" s="8"/>
      <c r="H151" s="24"/>
      <c r="I151" s="24"/>
      <c r="J151" s="24"/>
      <c r="K151" s="25"/>
      <c r="L151" s="8"/>
      <c r="M151" s="8"/>
      <c r="N151" s="8"/>
      <c r="O151" s="17"/>
      <c r="P151" s="18"/>
      <c r="R151" s="8"/>
      <c r="AI151" s="17"/>
      <c r="AJ151" s="8"/>
      <c r="AK151" s="8"/>
      <c r="AL151" s="8"/>
      <c r="AM151" s="8"/>
    </row>
    <row r="152" ht="15.75" customHeight="1">
      <c r="B152" s="8"/>
      <c r="C152" s="8"/>
      <c r="D152" s="8"/>
      <c r="E152" s="8"/>
      <c r="F152" s="8"/>
      <c r="G152" s="8"/>
      <c r="H152" s="24"/>
      <c r="I152" s="24"/>
      <c r="J152" s="24"/>
      <c r="K152" s="25"/>
      <c r="L152" s="8"/>
      <c r="M152" s="8"/>
      <c r="N152" s="8"/>
      <c r="O152" s="17"/>
      <c r="P152" s="18"/>
      <c r="S152" s="8"/>
      <c r="AI152" s="17"/>
      <c r="AJ152" s="8"/>
      <c r="AK152" s="8"/>
      <c r="AL152" s="8"/>
      <c r="AM152" s="8"/>
    </row>
    <row r="153" ht="15.75" customHeight="1">
      <c r="B153" s="8"/>
      <c r="C153" s="8"/>
      <c r="D153" s="8"/>
      <c r="E153" s="8"/>
      <c r="F153" s="8"/>
      <c r="G153" s="8"/>
      <c r="H153" s="24"/>
      <c r="I153" s="24"/>
      <c r="J153" s="24"/>
      <c r="K153" s="25"/>
      <c r="L153" s="8"/>
      <c r="M153" s="8"/>
      <c r="N153" s="8"/>
      <c r="O153" s="17"/>
      <c r="P153" s="18"/>
      <c r="R153" s="8"/>
      <c r="T153" s="8"/>
      <c r="AI153" s="17"/>
      <c r="AJ153" s="8"/>
      <c r="AK153" s="13"/>
      <c r="AL153" s="8"/>
      <c r="AM153" s="8"/>
    </row>
    <row r="154" ht="15.75" customHeight="1">
      <c r="B154" s="8"/>
      <c r="C154" s="8"/>
      <c r="D154" s="8"/>
      <c r="E154" s="8"/>
      <c r="F154" s="8"/>
      <c r="G154" s="8"/>
      <c r="H154" s="24"/>
      <c r="I154" s="24"/>
      <c r="J154" s="24"/>
      <c r="K154" s="25"/>
      <c r="L154" s="8"/>
      <c r="M154" s="8"/>
      <c r="N154" s="8"/>
      <c r="O154" s="17"/>
      <c r="P154" s="18"/>
      <c r="R154" s="8"/>
      <c r="AI154" s="17"/>
      <c r="AJ154" s="8"/>
      <c r="AK154" s="8"/>
      <c r="AL154" s="8"/>
      <c r="AM154" s="8"/>
    </row>
    <row r="155" ht="15.75" customHeight="1">
      <c r="B155" s="8"/>
      <c r="C155" s="8"/>
      <c r="D155" s="8"/>
      <c r="E155" s="8"/>
      <c r="F155" s="8"/>
      <c r="G155" s="8"/>
      <c r="H155" s="24"/>
      <c r="I155" s="24"/>
      <c r="J155" s="24"/>
      <c r="K155" s="25"/>
      <c r="L155" s="8"/>
      <c r="M155" s="8"/>
      <c r="N155" s="8"/>
      <c r="O155" s="17"/>
      <c r="P155" s="18"/>
      <c r="AA155" s="8"/>
      <c r="AI155" s="17"/>
      <c r="AJ155" s="8"/>
      <c r="AK155" s="8"/>
      <c r="AL155" s="8"/>
      <c r="AM155" s="8"/>
    </row>
    <row r="156" ht="15.75" customHeight="1">
      <c r="B156" s="8"/>
      <c r="C156" s="8"/>
      <c r="D156" s="8"/>
      <c r="E156" s="8"/>
      <c r="F156" s="8"/>
      <c r="G156" s="8"/>
      <c r="H156" s="24"/>
      <c r="I156" s="24"/>
      <c r="J156" s="24"/>
      <c r="K156" s="25"/>
      <c r="L156" s="8"/>
      <c r="M156" s="8"/>
      <c r="N156" s="8"/>
      <c r="O156" s="17"/>
      <c r="P156" s="18"/>
      <c r="T156" s="8"/>
      <c r="AI156" s="17"/>
      <c r="AJ156" s="8"/>
      <c r="AK156" s="8"/>
      <c r="AL156" s="8"/>
      <c r="AM156" s="8"/>
    </row>
    <row r="157" ht="15.75" customHeight="1">
      <c r="B157" s="8"/>
      <c r="C157" s="8"/>
      <c r="D157" s="8"/>
      <c r="E157" s="8"/>
      <c r="F157" s="8"/>
      <c r="G157" s="8"/>
      <c r="H157" s="24"/>
      <c r="I157" s="24"/>
      <c r="J157" s="24"/>
      <c r="K157" s="25"/>
      <c r="L157" s="8"/>
      <c r="M157" s="8"/>
      <c r="N157" s="8"/>
      <c r="O157" s="17"/>
      <c r="P157" s="18"/>
      <c r="S157" s="8"/>
      <c r="AI157" s="17"/>
      <c r="AJ157" s="8"/>
      <c r="AK157" s="8"/>
      <c r="AL157" s="8"/>
      <c r="AM157" s="8"/>
    </row>
    <row r="158" ht="15.75" customHeight="1">
      <c r="B158" s="8"/>
      <c r="C158" s="8"/>
      <c r="D158" s="8"/>
      <c r="E158" s="8"/>
      <c r="F158" s="8"/>
      <c r="G158" s="8"/>
      <c r="H158" s="24"/>
      <c r="I158" s="24"/>
      <c r="J158" s="24"/>
      <c r="K158" s="25"/>
      <c r="L158" s="8"/>
      <c r="M158" s="8"/>
      <c r="N158" s="8"/>
      <c r="O158" s="17"/>
      <c r="P158" s="18"/>
      <c r="S158" s="8"/>
      <c r="AI158" s="17"/>
      <c r="AJ158" s="8"/>
      <c r="AK158" s="8"/>
      <c r="AL158" s="8"/>
      <c r="AM158" s="8"/>
    </row>
    <row r="159" ht="15.75" customHeight="1">
      <c r="B159" s="8"/>
      <c r="C159" s="8"/>
      <c r="D159" s="8"/>
      <c r="E159" s="8"/>
      <c r="F159" s="8"/>
      <c r="G159" s="8"/>
      <c r="H159" s="24"/>
      <c r="I159" s="24"/>
      <c r="J159" s="24"/>
      <c r="K159" s="25"/>
      <c r="L159" s="8"/>
      <c r="M159" s="8"/>
      <c r="N159" s="8"/>
      <c r="O159" s="17"/>
      <c r="P159" s="18"/>
      <c r="S159" s="8"/>
      <c r="AI159" s="17"/>
      <c r="AJ159" s="8"/>
      <c r="AK159" s="27"/>
      <c r="AL159" s="8"/>
      <c r="AM159" s="8"/>
    </row>
    <row r="160" ht="15.75" customHeight="1">
      <c r="B160" s="8"/>
      <c r="C160" s="8"/>
      <c r="D160" s="8"/>
      <c r="E160" s="8"/>
      <c r="F160" s="8"/>
      <c r="G160" s="8"/>
      <c r="H160" s="24"/>
      <c r="I160" s="24"/>
      <c r="J160" s="24"/>
      <c r="K160" s="25"/>
      <c r="L160" s="8"/>
      <c r="M160" s="8"/>
      <c r="N160" s="8"/>
      <c r="O160" s="17"/>
      <c r="P160" s="18"/>
      <c r="S160" s="8"/>
      <c r="AI160" s="17"/>
      <c r="AJ160" s="8"/>
      <c r="AK160" s="8"/>
      <c r="AL160" s="8"/>
      <c r="AM160" s="8"/>
    </row>
    <row r="161" ht="15.75" customHeight="1">
      <c r="B161" s="8"/>
      <c r="C161" s="8"/>
      <c r="D161" s="8"/>
      <c r="E161" s="8"/>
      <c r="F161" s="8"/>
      <c r="G161" s="8"/>
      <c r="H161" s="24"/>
      <c r="I161" s="24"/>
      <c r="J161" s="24"/>
      <c r="K161" s="25"/>
      <c r="L161" s="8"/>
      <c r="M161" s="8"/>
      <c r="N161" s="8"/>
      <c r="O161" s="17"/>
      <c r="P161" s="18"/>
      <c r="U161" s="8"/>
      <c r="AI161" s="17"/>
      <c r="AJ161" s="8"/>
      <c r="AK161" s="27"/>
      <c r="AL161" s="8"/>
      <c r="AM161" s="8"/>
    </row>
    <row r="162" ht="15.75" customHeight="1">
      <c r="B162" s="8"/>
      <c r="C162" s="8"/>
      <c r="D162" s="8"/>
      <c r="E162" s="8"/>
      <c r="F162" s="8"/>
      <c r="G162" s="8"/>
      <c r="H162" s="24"/>
      <c r="I162" s="24"/>
      <c r="J162" s="24"/>
      <c r="K162" s="25"/>
      <c r="L162" s="8"/>
      <c r="M162" s="8"/>
      <c r="N162" s="8"/>
      <c r="O162" s="17"/>
      <c r="P162" s="18"/>
      <c r="U162" s="8"/>
      <c r="AI162" s="17"/>
      <c r="AJ162" s="8"/>
      <c r="AK162" s="8"/>
      <c r="AL162" s="8"/>
      <c r="AM162" s="8"/>
    </row>
    <row r="163" ht="15.75" customHeight="1">
      <c r="B163" s="8"/>
      <c r="C163" s="8"/>
      <c r="D163" s="8"/>
      <c r="E163" s="8"/>
      <c r="F163" s="8"/>
      <c r="G163" s="8"/>
      <c r="H163" s="24"/>
      <c r="I163" s="24"/>
      <c r="J163" s="24"/>
      <c r="K163" s="25"/>
      <c r="L163" s="8"/>
      <c r="M163" s="8"/>
      <c r="N163" s="8"/>
      <c r="O163" s="17"/>
      <c r="P163" s="18"/>
      <c r="R163" s="8"/>
      <c r="AI163" s="17"/>
      <c r="AJ163" s="8"/>
      <c r="AK163" s="8"/>
      <c r="AL163" s="8"/>
      <c r="AM163" s="8"/>
    </row>
    <row r="164" ht="15.75" customHeight="1">
      <c r="B164" s="8"/>
      <c r="C164" s="8"/>
      <c r="D164" s="8"/>
      <c r="E164" s="8"/>
      <c r="F164" s="8"/>
      <c r="G164" s="8"/>
      <c r="H164" s="24"/>
      <c r="I164" s="24"/>
      <c r="J164" s="24"/>
      <c r="K164" s="25"/>
      <c r="L164" s="8"/>
      <c r="M164" s="8"/>
      <c r="N164" s="8"/>
      <c r="O164" s="17"/>
      <c r="P164" s="18"/>
      <c r="T164" s="8"/>
      <c r="U164" s="8"/>
      <c r="AI164" s="17"/>
      <c r="AJ164" s="8"/>
      <c r="AK164" s="8"/>
      <c r="AL164" s="8"/>
      <c r="AM164" s="8"/>
    </row>
    <row r="165" ht="15.75" customHeight="1">
      <c r="B165" s="8"/>
      <c r="C165" s="8"/>
      <c r="D165" s="8"/>
      <c r="E165" s="8"/>
      <c r="F165" s="8"/>
      <c r="G165" s="8"/>
      <c r="H165" s="24"/>
      <c r="I165" s="24"/>
      <c r="J165" s="24"/>
      <c r="K165" s="25"/>
      <c r="L165" s="8"/>
      <c r="M165" s="8"/>
      <c r="N165" s="8"/>
      <c r="O165" s="17"/>
      <c r="P165" s="18"/>
      <c r="R165" s="8"/>
      <c r="U165" s="8"/>
      <c r="AI165" s="17"/>
      <c r="AJ165" s="8"/>
      <c r="AK165" s="8"/>
      <c r="AL165" s="8"/>
      <c r="AM165" s="8"/>
    </row>
    <row r="166" ht="15.75" customHeight="1">
      <c r="B166" s="8"/>
      <c r="C166" s="8"/>
      <c r="D166" s="8"/>
      <c r="E166" s="8"/>
      <c r="F166" s="8"/>
      <c r="G166" s="8"/>
      <c r="H166" s="24"/>
      <c r="I166" s="24"/>
      <c r="J166" s="24"/>
      <c r="K166" s="25"/>
      <c r="L166" s="8"/>
      <c r="M166" s="8"/>
      <c r="N166" s="8"/>
      <c r="O166" s="17"/>
      <c r="P166" s="18"/>
      <c r="S166" s="8"/>
      <c r="T166" s="8"/>
      <c r="AI166" s="17"/>
      <c r="AJ166" s="8"/>
      <c r="AK166" s="8"/>
      <c r="AL166" s="8"/>
      <c r="AM166" s="8"/>
    </row>
    <row r="167" ht="15.75" customHeight="1">
      <c r="B167" s="8"/>
      <c r="C167" s="8"/>
      <c r="D167" s="8"/>
      <c r="E167" s="8"/>
      <c r="F167" s="8"/>
      <c r="G167" s="8"/>
      <c r="H167" s="24"/>
      <c r="I167" s="24"/>
      <c r="J167" s="24"/>
      <c r="K167" s="25"/>
      <c r="L167" s="8"/>
      <c r="M167" s="8"/>
      <c r="N167" s="8"/>
      <c r="O167" s="17"/>
      <c r="P167" s="18"/>
      <c r="U167" s="8"/>
      <c r="AI167" s="17"/>
      <c r="AJ167" s="8"/>
      <c r="AK167" s="8"/>
      <c r="AL167" s="8"/>
      <c r="AM167" s="8"/>
    </row>
    <row r="168" ht="15.75" customHeight="1">
      <c r="B168" s="8"/>
      <c r="C168" s="8"/>
      <c r="D168" s="8"/>
      <c r="E168" s="8"/>
      <c r="F168" s="8"/>
      <c r="G168" s="8"/>
      <c r="H168" s="24"/>
      <c r="I168" s="24"/>
      <c r="J168" s="24"/>
      <c r="K168" s="25"/>
      <c r="L168" s="8"/>
      <c r="M168" s="8"/>
      <c r="N168" s="8"/>
      <c r="O168" s="17"/>
      <c r="P168" s="18"/>
      <c r="U168" s="8"/>
      <c r="AI168" s="17"/>
      <c r="AJ168" s="8"/>
      <c r="AK168" s="13"/>
      <c r="AL168" s="8"/>
      <c r="AM168" s="8"/>
    </row>
    <row r="169" ht="15.75" customHeight="1">
      <c r="B169" s="8"/>
      <c r="C169" s="8"/>
      <c r="D169" s="8"/>
      <c r="E169" s="8"/>
      <c r="F169" s="8"/>
      <c r="G169" s="8"/>
      <c r="H169" s="24"/>
      <c r="I169" s="24"/>
      <c r="J169" s="24"/>
      <c r="K169" s="25"/>
      <c r="L169" s="8"/>
      <c r="M169" s="8"/>
      <c r="N169" s="8"/>
      <c r="O169" s="17"/>
      <c r="P169" s="18"/>
      <c r="T169" s="8"/>
      <c r="AI169" s="17"/>
      <c r="AJ169" s="8"/>
      <c r="AK169" s="13"/>
      <c r="AL169" s="8"/>
      <c r="AM169" s="8"/>
    </row>
    <row r="170" ht="15.75" customHeight="1">
      <c r="B170" s="8"/>
      <c r="C170" s="8"/>
      <c r="D170" s="8"/>
      <c r="E170" s="8"/>
      <c r="F170" s="8"/>
      <c r="G170" s="8"/>
      <c r="H170" s="24"/>
      <c r="I170" s="24"/>
      <c r="J170" s="24"/>
      <c r="K170" s="25"/>
      <c r="L170" s="8"/>
      <c r="M170" s="8"/>
      <c r="N170" s="8"/>
      <c r="O170" s="17"/>
      <c r="P170" s="18"/>
      <c r="S170" s="8"/>
      <c r="AI170" s="17"/>
      <c r="AJ170" s="8"/>
      <c r="AK170" s="13"/>
      <c r="AL170" s="8"/>
      <c r="AM170" s="8"/>
    </row>
    <row r="171" ht="15.75" customHeight="1">
      <c r="B171" s="8"/>
      <c r="C171" s="8"/>
      <c r="D171" s="8"/>
      <c r="E171" s="8"/>
      <c r="F171" s="8"/>
      <c r="G171" s="8"/>
      <c r="H171" s="24"/>
      <c r="I171" s="24"/>
      <c r="J171" s="24"/>
      <c r="K171" s="25"/>
      <c r="L171" s="8"/>
      <c r="M171" s="8"/>
      <c r="N171" s="8"/>
      <c r="O171" s="17"/>
      <c r="P171" s="18"/>
      <c r="U171" s="8"/>
      <c r="AI171" s="17"/>
      <c r="AJ171" s="8"/>
      <c r="AK171" s="8"/>
      <c r="AL171" s="8"/>
      <c r="AM171" s="8"/>
    </row>
    <row r="172" ht="15.75" customHeight="1">
      <c r="B172" s="8"/>
      <c r="C172" s="8"/>
      <c r="D172" s="8"/>
      <c r="E172" s="8"/>
      <c r="F172" s="8"/>
      <c r="G172" s="8"/>
      <c r="H172" s="24"/>
      <c r="I172" s="24"/>
      <c r="J172" s="24"/>
      <c r="K172" s="25"/>
      <c r="L172" s="8"/>
      <c r="M172" s="8"/>
      <c r="N172" s="8"/>
      <c r="O172" s="17"/>
      <c r="P172" s="18"/>
      <c r="U172" s="8"/>
      <c r="AI172" s="17"/>
      <c r="AJ172" s="8"/>
      <c r="AK172" s="8"/>
      <c r="AL172" s="8"/>
      <c r="AM172" s="8"/>
    </row>
    <row r="173" ht="15.75" customHeight="1">
      <c r="B173" s="8"/>
      <c r="C173" s="8"/>
      <c r="D173" s="8"/>
      <c r="E173" s="8"/>
      <c r="F173" s="8"/>
      <c r="G173" s="8"/>
      <c r="H173" s="24"/>
      <c r="I173" s="24"/>
      <c r="J173" s="24"/>
      <c r="K173" s="25"/>
      <c r="L173" s="8"/>
      <c r="M173" s="8"/>
      <c r="N173" s="8"/>
      <c r="O173" s="17"/>
      <c r="P173" s="18"/>
      <c r="T173" s="8"/>
      <c r="AI173" s="17"/>
      <c r="AJ173" s="8"/>
      <c r="AK173" s="8"/>
      <c r="AL173" s="8"/>
      <c r="AM173" s="8"/>
    </row>
    <row r="174" ht="15.75" customHeight="1">
      <c r="B174" s="8"/>
      <c r="C174" s="8"/>
      <c r="D174" s="8"/>
      <c r="E174" s="8"/>
      <c r="F174" s="8"/>
      <c r="G174" s="8"/>
      <c r="H174" s="24"/>
      <c r="I174" s="24"/>
      <c r="J174" s="24"/>
      <c r="K174" s="25"/>
      <c r="L174" s="8"/>
      <c r="M174" s="8"/>
      <c r="N174" s="8"/>
      <c r="O174" s="17"/>
      <c r="P174" s="18"/>
      <c r="R174" s="8"/>
      <c r="AI174" s="17"/>
      <c r="AJ174" s="8"/>
      <c r="AK174" s="8"/>
      <c r="AL174" s="8"/>
      <c r="AM174" s="8"/>
    </row>
    <row r="175" ht="15.75" customHeight="1">
      <c r="B175" s="8"/>
      <c r="C175" s="8"/>
      <c r="D175" s="8"/>
      <c r="E175" s="8"/>
      <c r="F175" s="8"/>
      <c r="G175" s="8"/>
      <c r="H175" s="24"/>
      <c r="I175" s="24"/>
      <c r="J175" s="24"/>
      <c r="K175" s="25"/>
      <c r="L175" s="8"/>
      <c r="M175" s="8"/>
      <c r="N175" s="8"/>
      <c r="O175" s="17"/>
      <c r="P175" s="18"/>
      <c r="S175" s="8"/>
      <c r="AI175" s="17"/>
      <c r="AJ175" s="8"/>
      <c r="AK175" s="13"/>
      <c r="AL175" s="8"/>
      <c r="AM175" s="8"/>
    </row>
    <row r="176" ht="15.75" customHeight="1">
      <c r="B176" s="8"/>
      <c r="C176" s="8"/>
      <c r="D176" s="8"/>
      <c r="E176" s="8"/>
      <c r="F176" s="8"/>
      <c r="G176" s="8"/>
      <c r="H176" s="24"/>
      <c r="I176" s="24"/>
      <c r="J176" s="24"/>
      <c r="K176" s="25"/>
      <c r="L176" s="8"/>
      <c r="M176" s="8"/>
      <c r="N176" s="8"/>
      <c r="O176" s="17"/>
      <c r="P176" s="18"/>
      <c r="S176" s="8"/>
      <c r="AI176" s="17"/>
      <c r="AJ176" s="8"/>
      <c r="AK176" s="27"/>
      <c r="AL176" s="8"/>
      <c r="AM176" s="8"/>
    </row>
    <row r="177" ht="15.75" customHeight="1">
      <c r="B177" s="8"/>
      <c r="C177" s="8"/>
      <c r="D177" s="8"/>
      <c r="E177" s="8"/>
      <c r="F177" s="8"/>
      <c r="G177" s="8"/>
      <c r="H177" s="24"/>
      <c r="I177" s="24"/>
      <c r="J177" s="24"/>
      <c r="K177" s="25"/>
      <c r="L177" s="8"/>
      <c r="M177" s="8"/>
      <c r="N177" s="8"/>
      <c r="O177" s="17"/>
      <c r="P177" s="18"/>
      <c r="S177" s="8"/>
      <c r="AI177" s="17"/>
      <c r="AJ177" s="8"/>
      <c r="AK177" s="13"/>
      <c r="AL177" s="8"/>
      <c r="AM177" s="8"/>
    </row>
    <row r="178" ht="15.75" customHeight="1">
      <c r="B178" s="8"/>
      <c r="C178" s="8"/>
      <c r="D178" s="8"/>
      <c r="E178" s="8"/>
      <c r="F178" s="8"/>
      <c r="G178" s="8"/>
      <c r="H178" s="24"/>
      <c r="I178" s="24"/>
      <c r="J178" s="24"/>
      <c r="K178" s="25"/>
      <c r="L178" s="8"/>
      <c r="M178" s="8"/>
      <c r="N178" s="8"/>
      <c r="O178" s="17"/>
      <c r="P178" s="18"/>
      <c r="U178" s="8"/>
      <c r="AI178" s="17"/>
      <c r="AJ178" s="8"/>
      <c r="AK178" s="8"/>
      <c r="AL178" s="8"/>
      <c r="AM178" s="8"/>
    </row>
    <row r="179" ht="15.75" customHeight="1">
      <c r="B179" s="8"/>
      <c r="C179" s="8"/>
      <c r="D179" s="8"/>
      <c r="E179" s="8"/>
      <c r="F179" s="8"/>
      <c r="G179" s="8"/>
      <c r="H179" s="24"/>
      <c r="I179" s="24"/>
      <c r="J179" s="24"/>
      <c r="K179" s="25"/>
      <c r="L179" s="8"/>
      <c r="M179" s="8"/>
      <c r="N179" s="8"/>
      <c r="O179" s="17"/>
      <c r="P179" s="18"/>
      <c r="U179" s="8"/>
      <c r="AI179" s="17"/>
      <c r="AJ179" s="8"/>
      <c r="AK179" s="13"/>
      <c r="AL179" s="8"/>
      <c r="AM179" s="8"/>
    </row>
    <row r="180" ht="15.75" customHeight="1">
      <c r="B180" s="8"/>
      <c r="C180" s="8"/>
      <c r="D180" s="8"/>
      <c r="E180" s="8"/>
      <c r="F180" s="8"/>
      <c r="G180" s="8"/>
      <c r="H180" s="24"/>
      <c r="I180" s="24"/>
      <c r="J180" s="24"/>
      <c r="K180" s="25"/>
      <c r="L180" s="8"/>
      <c r="M180" s="8"/>
      <c r="N180" s="8"/>
      <c r="O180" s="17"/>
      <c r="P180" s="18"/>
      <c r="U180" s="8"/>
      <c r="AI180" s="17"/>
      <c r="AJ180" s="8"/>
      <c r="AK180" s="8"/>
      <c r="AL180" s="8"/>
      <c r="AM180" s="8"/>
    </row>
    <row r="181" ht="15.75" customHeight="1">
      <c r="B181" s="8"/>
      <c r="C181" s="8"/>
      <c r="D181" s="8"/>
      <c r="E181" s="8"/>
      <c r="F181" s="8"/>
      <c r="G181" s="8"/>
      <c r="H181" s="24"/>
      <c r="I181" s="24"/>
      <c r="J181" s="24"/>
      <c r="K181" s="25"/>
      <c r="L181" s="8"/>
      <c r="M181" s="8"/>
      <c r="N181" s="8"/>
      <c r="O181" s="17"/>
      <c r="P181" s="18"/>
      <c r="S181" s="8"/>
      <c r="AI181" s="17"/>
      <c r="AJ181" s="8"/>
      <c r="AK181" s="8"/>
      <c r="AL181" s="8"/>
      <c r="AM181" s="8"/>
    </row>
    <row r="182" ht="15.75" customHeight="1">
      <c r="B182" s="8"/>
      <c r="C182" s="8"/>
      <c r="D182" s="8"/>
      <c r="E182" s="8"/>
      <c r="F182" s="8"/>
      <c r="G182" s="8"/>
      <c r="H182" s="24"/>
      <c r="I182" s="24"/>
      <c r="J182" s="24"/>
      <c r="K182" s="25"/>
      <c r="L182" s="8"/>
      <c r="M182" s="8"/>
      <c r="N182" s="8"/>
      <c r="O182" s="17"/>
      <c r="P182" s="18"/>
      <c r="R182" s="8"/>
      <c r="S182" s="8"/>
      <c r="AI182" s="17"/>
      <c r="AJ182" s="8"/>
      <c r="AK182" s="8"/>
      <c r="AL182" s="8"/>
      <c r="AM182" s="8"/>
    </row>
    <row r="183" ht="15.75" customHeight="1">
      <c r="B183" s="8"/>
      <c r="C183" s="8"/>
      <c r="D183" s="8"/>
      <c r="E183" s="8"/>
      <c r="F183" s="8"/>
      <c r="G183" s="8"/>
      <c r="H183" s="24"/>
      <c r="I183" s="24"/>
      <c r="J183" s="24"/>
      <c r="K183" s="25"/>
      <c r="L183" s="8"/>
      <c r="M183" s="8"/>
      <c r="N183" s="8"/>
      <c r="O183" s="17"/>
      <c r="P183" s="18"/>
      <c r="S183" s="8"/>
      <c r="AI183" s="17"/>
      <c r="AJ183" s="8"/>
      <c r="AK183" s="8"/>
      <c r="AL183" s="8"/>
      <c r="AM183" s="8"/>
    </row>
    <row r="184" ht="15.75" customHeight="1">
      <c r="B184" s="8"/>
      <c r="C184" s="8"/>
      <c r="D184" s="8"/>
      <c r="E184" s="8"/>
      <c r="F184" s="8"/>
      <c r="G184" s="8"/>
      <c r="H184" s="24"/>
      <c r="I184" s="24"/>
      <c r="J184" s="24"/>
      <c r="K184" s="25"/>
      <c r="L184" s="8"/>
      <c r="M184" s="8"/>
      <c r="N184" s="8"/>
      <c r="O184" s="17"/>
      <c r="P184" s="18"/>
      <c r="S184" s="8"/>
      <c r="AI184" s="17"/>
      <c r="AJ184" s="8"/>
      <c r="AK184" s="8"/>
      <c r="AL184" s="8"/>
      <c r="AM184" s="8"/>
    </row>
    <row r="185" ht="15.75" customHeight="1">
      <c r="B185" s="8"/>
      <c r="C185" s="8"/>
      <c r="D185" s="8"/>
      <c r="E185" s="8"/>
      <c r="F185" s="8"/>
      <c r="G185" s="8"/>
      <c r="H185" s="24"/>
      <c r="I185" s="24"/>
      <c r="J185" s="24"/>
      <c r="K185" s="25"/>
      <c r="L185" s="8"/>
      <c r="M185" s="8"/>
      <c r="N185" s="8"/>
      <c r="O185" s="17"/>
      <c r="P185" s="18"/>
      <c r="S185" s="8"/>
      <c r="AI185" s="17"/>
      <c r="AJ185" s="8"/>
      <c r="AK185" s="8"/>
      <c r="AL185" s="8"/>
      <c r="AM185" s="8"/>
    </row>
    <row r="186" ht="15.75" customHeight="1">
      <c r="B186" s="8"/>
      <c r="C186" s="8"/>
      <c r="D186" s="8"/>
      <c r="E186" s="8"/>
      <c r="F186" s="8"/>
      <c r="G186" s="8"/>
      <c r="H186" s="24"/>
      <c r="I186" s="24"/>
      <c r="J186" s="24"/>
      <c r="K186" s="25"/>
      <c r="L186" s="8"/>
      <c r="M186" s="8"/>
      <c r="N186" s="8"/>
      <c r="O186" s="17"/>
      <c r="P186" s="18"/>
      <c r="S186" s="8"/>
      <c r="AI186" s="17"/>
      <c r="AJ186" s="8"/>
      <c r="AK186" s="13"/>
      <c r="AL186" s="8"/>
      <c r="AM186" s="8"/>
    </row>
    <row r="187" ht="15.75" customHeight="1">
      <c r="B187" s="8"/>
      <c r="C187" s="8"/>
      <c r="D187" s="8"/>
      <c r="E187" s="8"/>
      <c r="F187" s="8"/>
      <c r="G187" s="8"/>
      <c r="H187" s="24"/>
      <c r="I187" s="24"/>
      <c r="J187" s="24"/>
      <c r="K187" s="25"/>
      <c r="L187" s="8"/>
      <c r="M187" s="8"/>
      <c r="N187" s="8"/>
      <c r="O187" s="17"/>
      <c r="P187" s="18"/>
      <c r="R187" s="8"/>
      <c r="AI187" s="17"/>
      <c r="AJ187" s="8"/>
      <c r="AK187" s="8"/>
      <c r="AL187" s="8"/>
      <c r="AM187" s="8"/>
    </row>
    <row r="188" ht="15.75" customHeight="1">
      <c r="B188" s="8"/>
      <c r="C188" s="8"/>
      <c r="D188" s="8"/>
      <c r="E188" s="8"/>
      <c r="F188" s="8"/>
      <c r="G188" s="8"/>
      <c r="H188" s="24"/>
      <c r="I188" s="24"/>
      <c r="J188" s="24"/>
      <c r="K188" s="25"/>
      <c r="L188" s="8"/>
      <c r="M188" s="8"/>
      <c r="N188" s="8"/>
      <c r="O188" s="17"/>
      <c r="P188" s="18"/>
      <c r="R188" s="8"/>
      <c r="AI188" s="17"/>
      <c r="AJ188" s="8"/>
      <c r="AK188" s="8"/>
      <c r="AL188" s="8"/>
      <c r="AM188" s="8"/>
    </row>
    <row r="189" ht="15.75" customHeight="1">
      <c r="B189" s="8"/>
      <c r="C189" s="8"/>
      <c r="D189" s="8"/>
      <c r="E189" s="8"/>
      <c r="F189" s="8"/>
      <c r="G189" s="8"/>
      <c r="H189" s="24"/>
      <c r="I189" s="24"/>
      <c r="J189" s="24"/>
      <c r="K189" s="25"/>
      <c r="L189" s="8"/>
      <c r="M189" s="8"/>
      <c r="N189" s="8"/>
      <c r="O189" s="17"/>
      <c r="P189" s="18"/>
      <c r="T189" s="8"/>
      <c r="AI189" s="17"/>
      <c r="AJ189" s="8"/>
      <c r="AK189" s="8"/>
      <c r="AL189" s="8"/>
      <c r="AM189" s="8"/>
    </row>
    <row r="190" ht="15.75" customHeight="1">
      <c r="B190" s="8"/>
      <c r="C190" s="8"/>
      <c r="D190" s="8"/>
      <c r="E190" s="8"/>
      <c r="F190" s="8"/>
      <c r="G190" s="8"/>
      <c r="H190" s="24"/>
      <c r="I190" s="24"/>
      <c r="J190" s="24"/>
      <c r="K190" s="25"/>
      <c r="L190" s="8"/>
      <c r="M190" s="8"/>
      <c r="N190" s="8"/>
      <c r="O190" s="17"/>
      <c r="P190" s="18"/>
      <c r="S190" s="8"/>
      <c r="AI190" s="17"/>
      <c r="AJ190" s="8"/>
      <c r="AK190" s="8"/>
      <c r="AL190" s="8"/>
      <c r="AM190" s="8"/>
    </row>
    <row r="191" ht="15.75" customHeight="1">
      <c r="B191" s="8"/>
      <c r="C191" s="8"/>
      <c r="D191" s="8"/>
      <c r="E191" s="8"/>
      <c r="F191" s="8"/>
      <c r="G191" s="8"/>
      <c r="H191" s="24"/>
      <c r="I191" s="24"/>
      <c r="J191" s="24"/>
      <c r="K191" s="25"/>
      <c r="L191" s="8"/>
      <c r="M191" s="8"/>
      <c r="N191" s="8"/>
      <c r="O191" s="17"/>
      <c r="P191" s="18"/>
      <c r="Q191" s="8"/>
      <c r="AI191" s="17"/>
      <c r="AJ191" s="8"/>
      <c r="AK191" s="8"/>
      <c r="AL191" s="8"/>
      <c r="AM191" s="8"/>
    </row>
    <row r="192" ht="15.75" customHeight="1">
      <c r="B192" s="8"/>
      <c r="C192" s="8"/>
      <c r="D192" s="8"/>
      <c r="E192" s="8"/>
      <c r="F192" s="8"/>
      <c r="G192" s="8"/>
      <c r="H192" s="24"/>
      <c r="I192" s="8"/>
      <c r="J192" s="24"/>
      <c r="K192" s="25"/>
      <c r="L192" s="8"/>
      <c r="M192" s="8"/>
      <c r="N192" s="8"/>
      <c r="O192" s="17"/>
      <c r="P192" s="18"/>
      <c r="T192" s="8"/>
      <c r="AI192" s="17"/>
      <c r="AJ192" s="8"/>
      <c r="AK192" s="8"/>
      <c r="AL192" s="8"/>
      <c r="AM192" s="8"/>
    </row>
    <row r="193" ht="15.75" customHeight="1">
      <c r="B193" s="8"/>
      <c r="C193" s="8"/>
      <c r="D193" s="8"/>
      <c r="E193" s="8"/>
      <c r="F193" s="8"/>
      <c r="G193" s="8"/>
      <c r="H193" s="24"/>
      <c r="I193" s="8"/>
      <c r="J193" s="24"/>
      <c r="K193" s="25"/>
      <c r="L193" s="8"/>
      <c r="M193" s="8"/>
      <c r="N193" s="8"/>
      <c r="O193" s="17"/>
      <c r="P193" s="18"/>
      <c r="T193" s="8"/>
      <c r="U193" s="8"/>
      <c r="AI193" s="17"/>
      <c r="AJ193" s="8"/>
      <c r="AK193" s="8"/>
      <c r="AL193" s="8"/>
      <c r="AM193" s="8"/>
    </row>
    <row r="194" ht="15.75" customHeight="1">
      <c r="B194" s="8"/>
      <c r="C194" s="8"/>
      <c r="D194" s="8"/>
      <c r="E194" s="8"/>
      <c r="F194" s="8"/>
      <c r="G194" s="8"/>
      <c r="H194" s="24"/>
      <c r="I194" s="8"/>
      <c r="J194" s="24"/>
      <c r="K194" s="25"/>
      <c r="L194" s="8"/>
      <c r="M194" s="8"/>
      <c r="N194" s="8"/>
      <c r="O194" s="17"/>
      <c r="P194" s="18"/>
      <c r="S194" s="8"/>
      <c r="AI194" s="17"/>
      <c r="AJ194" s="8"/>
      <c r="AK194" s="13"/>
      <c r="AL194" s="8"/>
      <c r="AM194" s="8"/>
    </row>
    <row r="195" ht="15.75" customHeight="1">
      <c r="B195" s="8"/>
      <c r="C195" s="8"/>
      <c r="D195" s="8"/>
      <c r="E195" s="8"/>
      <c r="F195" s="8"/>
      <c r="G195" s="8"/>
      <c r="H195" s="24"/>
      <c r="I195" s="8"/>
      <c r="J195" s="24"/>
      <c r="K195" s="25"/>
      <c r="L195" s="8"/>
      <c r="M195" s="8"/>
      <c r="N195" s="8"/>
      <c r="O195" s="17"/>
      <c r="P195" s="18"/>
      <c r="T195" s="8"/>
      <c r="AI195" s="17"/>
      <c r="AJ195" s="8"/>
      <c r="AK195" s="8"/>
      <c r="AL195" s="8"/>
      <c r="AM195" s="8"/>
    </row>
    <row r="196" ht="15.75" customHeight="1">
      <c r="B196" s="8"/>
      <c r="C196" s="8"/>
      <c r="D196" s="8"/>
      <c r="E196" s="8"/>
      <c r="F196" s="8"/>
      <c r="G196" s="8"/>
      <c r="H196" s="24"/>
      <c r="I196" s="8"/>
      <c r="J196" s="24"/>
      <c r="K196" s="25"/>
      <c r="L196" s="8"/>
      <c r="M196" s="8"/>
      <c r="N196" s="8"/>
      <c r="O196" s="17"/>
      <c r="P196" s="18"/>
      <c r="V196" s="8"/>
      <c r="AI196" s="17"/>
      <c r="AJ196" s="8"/>
      <c r="AK196" s="13"/>
      <c r="AL196" s="8"/>
      <c r="AM196" s="8"/>
    </row>
    <row r="197" ht="15.75" customHeight="1">
      <c r="B197" s="8"/>
      <c r="C197" s="8"/>
      <c r="D197" s="8"/>
      <c r="E197" s="8"/>
      <c r="F197" s="8"/>
      <c r="G197" s="8"/>
      <c r="H197" s="24"/>
      <c r="I197" s="8"/>
      <c r="J197" s="24"/>
      <c r="K197" s="25"/>
      <c r="L197" s="8"/>
      <c r="M197" s="8"/>
      <c r="N197" s="8"/>
      <c r="O197" s="17"/>
      <c r="P197" s="18"/>
      <c r="T197" s="8"/>
      <c r="AI197" s="17"/>
      <c r="AJ197" s="8"/>
      <c r="AK197" s="13"/>
      <c r="AL197" s="8"/>
      <c r="AM197" s="8"/>
    </row>
    <row r="198" ht="15.75" customHeight="1">
      <c r="B198" s="8"/>
      <c r="C198" s="8"/>
      <c r="D198" s="8"/>
      <c r="E198" s="8"/>
      <c r="F198" s="8"/>
      <c r="G198" s="8"/>
      <c r="H198" s="24"/>
      <c r="I198" s="8"/>
      <c r="J198" s="24"/>
      <c r="K198" s="25"/>
      <c r="L198" s="8"/>
      <c r="M198" s="8"/>
      <c r="N198" s="8"/>
      <c r="O198" s="17"/>
      <c r="P198" s="18"/>
      <c r="T198" s="8"/>
      <c r="AI198" s="17"/>
      <c r="AJ198" s="8"/>
      <c r="AK198" s="8"/>
      <c r="AL198" s="8"/>
      <c r="AM198" s="8"/>
    </row>
    <row r="199" ht="15.75" customHeight="1">
      <c r="B199" s="8"/>
      <c r="C199" s="8"/>
      <c r="D199" s="8"/>
      <c r="E199" s="8"/>
      <c r="F199" s="8"/>
      <c r="G199" s="8"/>
      <c r="H199" s="24"/>
      <c r="I199" s="8"/>
      <c r="J199" s="24"/>
      <c r="K199" s="25"/>
      <c r="L199" s="8"/>
      <c r="M199" s="8"/>
      <c r="N199" s="8"/>
      <c r="O199" s="17"/>
      <c r="P199" s="18"/>
      <c r="S199" s="8"/>
      <c r="AI199" s="17"/>
      <c r="AJ199" s="8"/>
      <c r="AK199" s="8"/>
      <c r="AL199" s="8"/>
      <c r="AM199" s="8"/>
    </row>
    <row r="200" ht="15.75" customHeight="1">
      <c r="B200" s="8"/>
      <c r="C200" s="8"/>
      <c r="D200" s="8"/>
      <c r="E200" s="8"/>
      <c r="F200" s="8"/>
      <c r="G200" s="8"/>
      <c r="H200" s="24"/>
      <c r="I200" s="8"/>
      <c r="J200" s="24"/>
      <c r="K200" s="25"/>
      <c r="L200" s="8"/>
      <c r="M200" s="8"/>
      <c r="N200" s="8"/>
      <c r="O200" s="17"/>
      <c r="P200" s="18"/>
      <c r="S200" s="8"/>
      <c r="AI200" s="17"/>
      <c r="AJ200" s="8"/>
      <c r="AK200" s="8"/>
      <c r="AL200" s="8"/>
      <c r="AM200" s="8"/>
    </row>
    <row r="201" ht="15.75" customHeight="1">
      <c r="B201" s="8"/>
      <c r="C201" s="8"/>
      <c r="D201" s="8"/>
      <c r="E201" s="8"/>
      <c r="F201" s="8"/>
      <c r="G201" s="8"/>
      <c r="H201" s="24"/>
      <c r="I201" s="8"/>
      <c r="J201" s="24"/>
      <c r="K201" s="25"/>
      <c r="L201" s="8"/>
      <c r="M201" s="8"/>
      <c r="N201" s="8"/>
      <c r="O201" s="17"/>
      <c r="P201" s="18"/>
      <c r="R201" s="8"/>
      <c r="AI201" s="17"/>
      <c r="AJ201" s="8"/>
      <c r="AK201" s="8"/>
      <c r="AL201" s="8"/>
      <c r="AM201" s="8"/>
    </row>
    <row r="202" ht="15.75" customHeight="1">
      <c r="B202" s="8"/>
      <c r="C202" s="8"/>
      <c r="D202" s="8"/>
      <c r="E202" s="8"/>
      <c r="F202" s="8"/>
      <c r="G202" s="8"/>
      <c r="H202" s="24"/>
      <c r="I202" s="8"/>
      <c r="J202" s="24"/>
      <c r="K202" s="25"/>
      <c r="L202" s="8"/>
      <c r="M202" s="8"/>
      <c r="N202" s="8"/>
      <c r="O202" s="17"/>
      <c r="P202" s="18"/>
      <c r="AB202" s="8"/>
      <c r="AI202" s="17"/>
      <c r="AJ202" s="8"/>
      <c r="AK202" s="8"/>
      <c r="AL202" s="8"/>
      <c r="AM202" s="8"/>
    </row>
    <row r="203" ht="15.75" customHeight="1">
      <c r="B203" s="8"/>
      <c r="C203" s="8"/>
      <c r="D203" s="8"/>
      <c r="E203" s="8"/>
      <c r="F203" s="8"/>
      <c r="G203" s="8"/>
      <c r="H203" s="24"/>
      <c r="I203" s="24"/>
      <c r="J203" s="24"/>
      <c r="K203" s="25"/>
      <c r="L203" s="8"/>
      <c r="M203" s="8"/>
      <c r="N203" s="8"/>
      <c r="O203" s="17"/>
      <c r="P203" s="18"/>
      <c r="T203" s="8"/>
      <c r="AI203" s="17"/>
      <c r="AJ203" s="8"/>
      <c r="AK203" s="8"/>
      <c r="AL203" s="8"/>
      <c r="AM203" s="8"/>
    </row>
    <row r="204" ht="15.75" customHeight="1">
      <c r="B204" s="8"/>
      <c r="C204" s="8"/>
      <c r="D204" s="8"/>
      <c r="E204" s="8"/>
      <c r="F204" s="8"/>
      <c r="G204" s="8"/>
      <c r="H204" s="24"/>
      <c r="I204" s="24"/>
      <c r="J204" s="24"/>
      <c r="K204" s="25"/>
      <c r="L204" s="8"/>
      <c r="M204" s="8"/>
      <c r="N204" s="8"/>
      <c r="O204" s="17"/>
      <c r="P204" s="18"/>
      <c r="S204" s="8"/>
      <c r="T204" s="8"/>
      <c r="AI204" s="17"/>
      <c r="AJ204" s="8"/>
      <c r="AK204" s="8"/>
      <c r="AL204" s="8"/>
      <c r="AM204" s="8"/>
    </row>
    <row r="205" ht="15.75" customHeight="1">
      <c r="B205" s="8"/>
      <c r="C205" s="8"/>
      <c r="D205" s="8"/>
      <c r="E205" s="8"/>
      <c r="F205" s="8"/>
      <c r="G205" s="8"/>
      <c r="H205" s="24"/>
      <c r="I205" s="24"/>
      <c r="J205" s="24"/>
      <c r="K205" s="25"/>
      <c r="L205" s="8"/>
      <c r="M205" s="8"/>
      <c r="N205" s="8"/>
      <c r="O205" s="17"/>
      <c r="P205" s="18"/>
      <c r="R205" s="8"/>
      <c r="AI205" s="17"/>
      <c r="AJ205" s="8"/>
      <c r="AK205" s="8"/>
      <c r="AL205" s="8"/>
      <c r="AM205" s="8"/>
    </row>
    <row r="206" ht="15.75" customHeight="1">
      <c r="B206" s="8"/>
      <c r="C206" s="8"/>
      <c r="D206" s="8"/>
      <c r="E206" s="8"/>
      <c r="F206" s="8"/>
      <c r="G206" s="8"/>
      <c r="H206" s="24"/>
      <c r="I206" s="24"/>
      <c r="J206" s="24"/>
      <c r="K206" s="25"/>
      <c r="L206" s="8"/>
      <c r="M206" s="8"/>
      <c r="N206" s="8"/>
      <c r="O206" s="17"/>
      <c r="P206" s="18"/>
      <c r="Q206" s="8"/>
      <c r="AI206" s="17"/>
      <c r="AJ206" s="8"/>
      <c r="AK206" s="8"/>
      <c r="AL206" s="8"/>
      <c r="AM206" s="8"/>
    </row>
    <row r="207" ht="15.75" customHeight="1">
      <c r="B207" s="8"/>
      <c r="C207" s="8"/>
      <c r="D207" s="8"/>
      <c r="E207" s="8"/>
      <c r="F207" s="8"/>
      <c r="G207" s="8"/>
      <c r="H207" s="24"/>
      <c r="I207" s="24"/>
      <c r="J207" s="24"/>
      <c r="K207" s="25"/>
      <c r="L207" s="8"/>
      <c r="M207" s="8"/>
      <c r="N207" s="8"/>
      <c r="O207" s="17"/>
      <c r="P207" s="18"/>
      <c r="R207" s="8"/>
      <c r="AI207" s="17"/>
      <c r="AJ207" s="8"/>
      <c r="AK207" s="8"/>
      <c r="AL207" s="8"/>
      <c r="AM207" s="8"/>
    </row>
    <row r="208" ht="15.75" customHeight="1">
      <c r="B208" s="8"/>
      <c r="C208" s="8"/>
      <c r="D208" s="8"/>
      <c r="E208" s="8"/>
      <c r="F208" s="8"/>
      <c r="G208" s="8"/>
      <c r="H208" s="24"/>
      <c r="I208" s="24"/>
      <c r="J208" s="24"/>
      <c r="K208" s="25"/>
      <c r="L208" s="8"/>
      <c r="M208" s="8"/>
      <c r="N208" s="8"/>
      <c r="O208" s="17"/>
      <c r="P208" s="18"/>
      <c r="T208" s="8"/>
      <c r="AI208" s="17"/>
      <c r="AJ208" s="8"/>
      <c r="AK208" s="13"/>
      <c r="AL208" s="8"/>
      <c r="AM208" s="8"/>
    </row>
    <row r="209" ht="15.75" customHeight="1">
      <c r="B209" s="8"/>
      <c r="C209" s="8"/>
      <c r="D209" s="8"/>
      <c r="E209" s="8"/>
      <c r="F209" s="8"/>
      <c r="G209" s="8"/>
      <c r="H209" s="24"/>
      <c r="I209" s="24"/>
      <c r="J209" s="24"/>
      <c r="K209" s="25"/>
      <c r="L209" s="8"/>
      <c r="M209" s="8"/>
      <c r="N209" s="8"/>
      <c r="O209" s="17"/>
      <c r="P209" s="18"/>
      <c r="R209" s="8"/>
      <c r="AI209" s="17"/>
      <c r="AJ209" s="8"/>
      <c r="AK209" s="8"/>
      <c r="AL209" s="8"/>
      <c r="AM209" s="8"/>
    </row>
    <row r="210" ht="15.75" customHeight="1">
      <c r="B210" s="8"/>
      <c r="C210" s="8"/>
      <c r="D210" s="8"/>
      <c r="E210" s="8"/>
      <c r="F210" s="8"/>
      <c r="G210" s="8"/>
      <c r="H210" s="24"/>
      <c r="I210" s="24"/>
      <c r="J210" s="24"/>
      <c r="K210" s="25"/>
      <c r="L210" s="8"/>
      <c r="M210" s="8"/>
      <c r="N210" s="8"/>
      <c r="O210" s="17"/>
      <c r="P210" s="18"/>
      <c r="T210" s="8"/>
      <c r="AI210" s="17"/>
      <c r="AJ210" s="8"/>
      <c r="AK210" s="8"/>
      <c r="AL210" s="8"/>
      <c r="AM210" s="8"/>
    </row>
    <row r="211" ht="15.75" customHeight="1">
      <c r="B211" s="8"/>
      <c r="C211" s="8"/>
      <c r="D211" s="8"/>
      <c r="E211" s="8"/>
      <c r="F211" s="8"/>
      <c r="G211" s="8"/>
      <c r="H211" s="24"/>
      <c r="I211" s="24"/>
      <c r="J211" s="24"/>
      <c r="K211" s="25"/>
      <c r="L211" s="8"/>
      <c r="M211" s="8"/>
      <c r="N211" s="8"/>
      <c r="O211" s="17"/>
      <c r="P211" s="18"/>
      <c r="T211" s="8"/>
      <c r="U211" s="8"/>
      <c r="AI211" s="17"/>
      <c r="AJ211" s="8"/>
      <c r="AK211" s="8"/>
      <c r="AL211" s="8"/>
      <c r="AM211" s="8"/>
    </row>
    <row r="212" ht="15.75" customHeight="1">
      <c r="B212" s="8"/>
      <c r="C212" s="8"/>
      <c r="D212" s="8"/>
      <c r="E212" s="8"/>
      <c r="F212" s="8"/>
      <c r="G212" s="8"/>
      <c r="H212" s="24"/>
      <c r="I212" s="24"/>
      <c r="J212" s="24"/>
      <c r="K212" s="25"/>
      <c r="L212" s="8"/>
      <c r="M212" s="8"/>
      <c r="N212" s="8"/>
      <c r="O212" s="17"/>
      <c r="P212" s="18"/>
      <c r="S212" s="8"/>
      <c r="AI212" s="17"/>
      <c r="AJ212" s="8"/>
      <c r="AK212" s="8"/>
      <c r="AL212" s="8"/>
      <c r="AM212" s="8"/>
    </row>
    <row r="213" ht="15.75" customHeight="1">
      <c r="B213" s="8"/>
      <c r="C213" s="8"/>
      <c r="D213" s="8"/>
      <c r="E213" s="8"/>
      <c r="F213" s="8"/>
      <c r="G213" s="8"/>
      <c r="H213" s="24"/>
      <c r="I213" s="24"/>
      <c r="J213" s="24"/>
      <c r="K213" s="25"/>
      <c r="L213" s="8"/>
      <c r="M213" s="8"/>
      <c r="N213" s="8"/>
      <c r="O213" s="17"/>
      <c r="P213" s="18"/>
      <c r="R213" s="8"/>
      <c r="S213" s="8"/>
      <c r="AI213" s="17"/>
      <c r="AJ213" s="8"/>
      <c r="AK213" s="8"/>
      <c r="AL213" s="8"/>
      <c r="AM213" s="8"/>
    </row>
    <row r="214" ht="15.75" customHeight="1">
      <c r="B214" s="8"/>
      <c r="C214" s="8"/>
      <c r="D214" s="8"/>
      <c r="E214" s="8"/>
      <c r="F214" s="8"/>
      <c r="G214" s="8"/>
      <c r="H214" s="24"/>
      <c r="I214" s="24"/>
      <c r="J214" s="24"/>
      <c r="K214" s="25"/>
      <c r="L214" s="8"/>
      <c r="M214" s="8"/>
      <c r="N214" s="8"/>
      <c r="O214" s="17"/>
      <c r="P214" s="18"/>
      <c r="R214" s="8"/>
      <c r="AI214" s="17"/>
      <c r="AJ214" s="8"/>
      <c r="AK214" s="13"/>
      <c r="AL214" s="8"/>
      <c r="AM214" s="8"/>
    </row>
    <row r="215" ht="15.75" customHeight="1">
      <c r="B215" s="8"/>
      <c r="C215" s="8"/>
      <c r="D215" s="8"/>
      <c r="E215" s="8"/>
      <c r="F215" s="8"/>
      <c r="G215" s="8"/>
      <c r="H215" s="24"/>
      <c r="I215" s="24"/>
      <c r="J215" s="24"/>
      <c r="K215" s="25"/>
      <c r="L215" s="8"/>
      <c r="M215" s="8"/>
      <c r="N215" s="8"/>
      <c r="O215" s="17"/>
      <c r="P215" s="18"/>
      <c r="S215" s="8"/>
      <c r="AI215" s="17"/>
      <c r="AJ215" s="8"/>
      <c r="AK215" s="8"/>
      <c r="AL215" s="8"/>
      <c r="AM215" s="8"/>
    </row>
    <row r="216" ht="15.75" customHeight="1">
      <c r="B216" s="8"/>
      <c r="C216" s="8"/>
      <c r="D216" s="8"/>
      <c r="E216" s="8"/>
      <c r="F216" s="8"/>
      <c r="G216" s="8"/>
      <c r="H216" s="24"/>
      <c r="I216" s="24"/>
      <c r="J216" s="24"/>
      <c r="K216" s="25"/>
      <c r="L216" s="8"/>
      <c r="M216" s="8"/>
      <c r="N216" s="8"/>
      <c r="O216" s="17"/>
      <c r="P216" s="18"/>
      <c r="T216" s="8"/>
      <c r="AI216" s="17"/>
      <c r="AJ216" s="8"/>
      <c r="AK216" s="8"/>
      <c r="AL216" s="8"/>
      <c r="AM216" s="8"/>
    </row>
    <row r="217" ht="15.75" customHeight="1">
      <c r="B217" s="8"/>
      <c r="C217" s="8"/>
      <c r="D217" s="8"/>
      <c r="E217" s="8"/>
      <c r="F217" s="8"/>
      <c r="G217" s="8"/>
      <c r="H217" s="24"/>
      <c r="I217" s="24"/>
      <c r="J217" s="24"/>
      <c r="K217" s="25"/>
      <c r="L217" s="8"/>
      <c r="M217" s="8"/>
      <c r="N217" s="8"/>
      <c r="O217" s="17"/>
      <c r="P217" s="18"/>
      <c r="R217" s="8"/>
      <c r="AI217" s="17"/>
      <c r="AJ217" s="8"/>
      <c r="AK217" s="8"/>
      <c r="AL217" s="8"/>
      <c r="AM217" s="8"/>
    </row>
    <row r="218" ht="15.75" customHeight="1">
      <c r="B218" s="8"/>
      <c r="C218" s="8"/>
      <c r="D218" s="8"/>
      <c r="E218" s="8"/>
      <c r="F218" s="8"/>
      <c r="G218" s="8"/>
      <c r="H218" s="24"/>
      <c r="I218" s="24"/>
      <c r="J218" s="24"/>
      <c r="K218" s="25"/>
      <c r="L218" s="8"/>
      <c r="M218" s="8"/>
      <c r="N218" s="8"/>
      <c r="O218" s="17"/>
      <c r="P218" s="18"/>
      <c r="T218" s="8"/>
      <c r="AI218" s="17"/>
      <c r="AJ218" s="8"/>
      <c r="AK218" s="8"/>
      <c r="AL218" s="8"/>
      <c r="AM218" s="8"/>
    </row>
    <row r="219" ht="15.75" customHeight="1">
      <c r="B219" s="8"/>
      <c r="C219" s="8"/>
      <c r="D219" s="8"/>
      <c r="E219" s="8"/>
      <c r="F219" s="8"/>
      <c r="G219" s="8"/>
      <c r="H219" s="24"/>
      <c r="I219" s="24"/>
      <c r="J219" s="24"/>
      <c r="K219" s="25"/>
      <c r="L219" s="8"/>
      <c r="M219" s="8"/>
      <c r="N219" s="8"/>
      <c r="O219" s="17"/>
      <c r="P219" s="18"/>
      <c r="R219" s="8"/>
      <c r="AI219" s="17"/>
      <c r="AJ219" s="8"/>
      <c r="AK219" s="8"/>
      <c r="AL219" s="8"/>
      <c r="AM219" s="8"/>
    </row>
    <row r="220" ht="15.75" customHeight="1">
      <c r="B220" s="8"/>
      <c r="C220" s="8"/>
      <c r="D220" s="8"/>
      <c r="E220" s="8"/>
      <c r="F220" s="8"/>
      <c r="G220" s="8"/>
      <c r="H220" s="24"/>
      <c r="I220" s="24"/>
      <c r="J220" s="24"/>
      <c r="K220" s="25"/>
      <c r="L220" s="8"/>
      <c r="M220" s="8"/>
      <c r="N220" s="8"/>
      <c r="O220" s="17"/>
      <c r="P220" s="18"/>
      <c r="R220" s="8"/>
      <c r="AI220" s="17"/>
      <c r="AJ220" s="8"/>
      <c r="AK220" s="8"/>
      <c r="AL220" s="8"/>
      <c r="AM220" s="8"/>
    </row>
    <row r="221" ht="15.75" customHeight="1">
      <c r="B221" s="8"/>
      <c r="C221" s="8"/>
      <c r="D221" s="8"/>
      <c r="E221" s="8"/>
      <c r="F221" s="8"/>
      <c r="G221" s="8"/>
      <c r="H221" s="24"/>
      <c r="I221" s="24"/>
      <c r="J221" s="24"/>
      <c r="K221" s="25"/>
      <c r="L221" s="8"/>
      <c r="M221" s="8"/>
      <c r="N221" s="8"/>
      <c r="O221" s="17"/>
      <c r="P221" s="18"/>
      <c r="S221" s="8"/>
      <c r="AI221" s="17"/>
      <c r="AJ221" s="8"/>
      <c r="AK221" s="8"/>
      <c r="AL221" s="8"/>
      <c r="AM221" s="8"/>
    </row>
    <row r="222" ht="15.75" customHeight="1">
      <c r="B222" s="8"/>
      <c r="C222" s="8"/>
      <c r="D222" s="8"/>
      <c r="E222" s="8"/>
      <c r="F222" s="8"/>
      <c r="G222" s="8"/>
      <c r="H222" s="24"/>
      <c r="I222" s="24"/>
      <c r="J222" s="24"/>
      <c r="K222" s="25"/>
      <c r="L222" s="8"/>
      <c r="M222" s="8"/>
      <c r="N222" s="8"/>
      <c r="O222" s="17"/>
      <c r="P222" s="18"/>
      <c r="V222" s="8"/>
      <c r="AI222" s="17"/>
      <c r="AJ222" s="8"/>
      <c r="AK222" s="8"/>
      <c r="AL222" s="8"/>
      <c r="AM222" s="8"/>
    </row>
    <row r="223" ht="15.75" customHeight="1">
      <c r="B223" s="8"/>
      <c r="C223" s="8"/>
      <c r="D223" s="8"/>
      <c r="E223" s="8"/>
      <c r="F223" s="8"/>
      <c r="G223" s="8"/>
      <c r="H223" s="24"/>
      <c r="I223" s="24"/>
      <c r="J223" s="24"/>
      <c r="K223" s="25"/>
      <c r="L223" s="8"/>
      <c r="M223" s="8"/>
      <c r="N223" s="8"/>
      <c r="O223" s="17"/>
      <c r="P223" s="18"/>
      <c r="S223" s="8"/>
      <c r="AI223" s="17"/>
      <c r="AJ223" s="8"/>
      <c r="AK223" s="8"/>
      <c r="AL223" s="8"/>
      <c r="AM223" s="8"/>
    </row>
    <row r="224" ht="15.75" customHeight="1">
      <c r="B224" s="8"/>
      <c r="C224" s="8"/>
      <c r="D224" s="8"/>
      <c r="E224" s="8"/>
      <c r="F224" s="8"/>
      <c r="G224" s="8"/>
      <c r="H224" s="24"/>
      <c r="I224" s="24"/>
      <c r="J224" s="24"/>
      <c r="K224" s="25"/>
      <c r="L224" s="8"/>
      <c r="M224" s="8"/>
      <c r="N224" s="8"/>
      <c r="O224" s="17"/>
      <c r="P224" s="18"/>
      <c r="T224" s="8"/>
      <c r="AI224" s="17"/>
      <c r="AJ224" s="8"/>
      <c r="AK224" s="8"/>
      <c r="AL224" s="8"/>
      <c r="AM224" s="8"/>
    </row>
    <row r="225" ht="15.75" customHeight="1">
      <c r="B225" s="8"/>
      <c r="C225" s="8"/>
      <c r="D225" s="8"/>
      <c r="E225" s="8"/>
      <c r="F225" s="8"/>
      <c r="G225" s="8"/>
      <c r="H225" s="24"/>
      <c r="I225" s="24"/>
      <c r="J225" s="24"/>
      <c r="K225" s="25"/>
      <c r="L225" s="8"/>
      <c r="M225" s="8"/>
      <c r="N225" s="8"/>
      <c r="O225" s="17"/>
      <c r="P225" s="18"/>
      <c r="T225" s="8"/>
      <c r="U225" s="8"/>
      <c r="AI225" s="17"/>
      <c r="AJ225" s="8"/>
      <c r="AK225" s="13"/>
      <c r="AL225" s="8"/>
      <c r="AM225" s="8"/>
    </row>
    <row r="226" ht="15.75" customHeight="1">
      <c r="B226" s="8"/>
      <c r="C226" s="8"/>
      <c r="D226" s="8"/>
      <c r="E226" s="8"/>
      <c r="F226" s="8"/>
      <c r="G226" s="8"/>
      <c r="H226" s="24"/>
      <c r="I226" s="24"/>
      <c r="J226" s="24"/>
      <c r="K226" s="25"/>
      <c r="L226" s="8"/>
      <c r="M226" s="8"/>
      <c r="N226" s="8"/>
      <c r="O226" s="17"/>
      <c r="P226" s="18"/>
      <c r="S226" s="8"/>
      <c r="AI226" s="17"/>
      <c r="AJ226" s="8"/>
      <c r="AK226" s="8"/>
      <c r="AL226" s="8"/>
      <c r="AM226" s="8"/>
    </row>
    <row r="227" ht="15.75" customHeight="1">
      <c r="B227" s="8"/>
      <c r="C227" s="8"/>
      <c r="D227" s="8"/>
      <c r="E227" s="8"/>
      <c r="F227" s="8"/>
      <c r="G227" s="8"/>
      <c r="H227" s="24"/>
      <c r="I227" s="24"/>
      <c r="J227" s="24"/>
      <c r="K227" s="25"/>
      <c r="L227" s="8"/>
      <c r="M227" s="8"/>
      <c r="N227" s="8"/>
      <c r="O227" s="17"/>
      <c r="P227" s="18"/>
      <c r="R227" s="8"/>
      <c r="AI227" s="17"/>
      <c r="AJ227" s="8"/>
      <c r="AK227" s="8"/>
      <c r="AL227" s="8"/>
      <c r="AM227" s="8"/>
    </row>
    <row r="228" ht="15.75" customHeight="1">
      <c r="B228" s="8"/>
      <c r="C228" s="8"/>
      <c r="D228" s="8"/>
      <c r="E228" s="8"/>
      <c r="F228" s="8"/>
      <c r="G228" s="8"/>
      <c r="H228" s="24"/>
      <c r="I228" s="24"/>
      <c r="J228" s="24"/>
      <c r="K228" s="25"/>
      <c r="L228" s="8"/>
      <c r="M228" s="8"/>
      <c r="N228" s="8"/>
      <c r="O228" s="17"/>
      <c r="P228" s="18"/>
      <c r="R228" s="8"/>
      <c r="AI228" s="17"/>
      <c r="AJ228" s="8"/>
      <c r="AK228" s="8"/>
      <c r="AL228" s="8"/>
      <c r="AM228" s="8"/>
    </row>
    <row r="229" ht="15.75" customHeight="1">
      <c r="B229" s="8"/>
      <c r="C229" s="8"/>
      <c r="D229" s="8"/>
      <c r="E229" s="8"/>
      <c r="F229" s="8"/>
      <c r="G229" s="8"/>
      <c r="H229" s="24"/>
      <c r="I229" s="24"/>
      <c r="J229" s="24"/>
      <c r="K229" s="25"/>
      <c r="L229" s="8"/>
      <c r="M229" s="8"/>
      <c r="N229" s="8"/>
      <c r="O229" s="17"/>
      <c r="P229" s="18"/>
      <c r="S229" s="8"/>
      <c r="U229" s="8"/>
      <c r="AI229" s="17"/>
      <c r="AJ229" s="8"/>
      <c r="AK229" s="27"/>
      <c r="AL229" s="8"/>
      <c r="AM229" s="8"/>
    </row>
    <row r="230" ht="15.75" customHeight="1">
      <c r="B230" s="8"/>
      <c r="C230" s="8"/>
      <c r="D230" s="8"/>
      <c r="E230" s="8"/>
      <c r="F230" s="8"/>
      <c r="G230" s="8"/>
      <c r="H230" s="24"/>
      <c r="I230" s="24"/>
      <c r="J230" s="24"/>
      <c r="K230" s="25"/>
      <c r="L230" s="8"/>
      <c r="M230" s="8"/>
      <c r="N230" s="8"/>
      <c r="O230" s="17"/>
      <c r="P230" s="18"/>
      <c r="S230" s="8"/>
      <c r="AI230" s="17"/>
      <c r="AJ230" s="8"/>
      <c r="AK230" s="8"/>
      <c r="AL230" s="8"/>
      <c r="AM230" s="8"/>
    </row>
    <row r="231" ht="15.75" customHeight="1">
      <c r="B231" s="8"/>
      <c r="C231" s="8"/>
      <c r="D231" s="8"/>
      <c r="E231" s="8"/>
      <c r="F231" s="8"/>
      <c r="G231" s="8"/>
      <c r="H231" s="24"/>
      <c r="I231" s="24"/>
      <c r="J231" s="24"/>
      <c r="K231" s="25"/>
      <c r="L231" s="8"/>
      <c r="M231" s="8"/>
      <c r="N231" s="8"/>
      <c r="O231" s="17"/>
      <c r="P231" s="18"/>
      <c r="S231" s="8"/>
      <c r="AI231" s="17"/>
      <c r="AJ231" s="8"/>
      <c r="AK231" s="8"/>
      <c r="AL231" s="8"/>
      <c r="AM231" s="8"/>
    </row>
    <row r="232" ht="15.75" customHeight="1">
      <c r="B232" s="8"/>
      <c r="C232" s="8"/>
      <c r="D232" s="8"/>
      <c r="E232" s="8"/>
      <c r="F232" s="8"/>
      <c r="G232" s="8"/>
      <c r="H232" s="24"/>
      <c r="I232" s="24"/>
      <c r="J232" s="24"/>
      <c r="K232" s="25"/>
      <c r="L232" s="8"/>
      <c r="M232" s="8"/>
      <c r="N232" s="8"/>
      <c r="O232" s="17"/>
      <c r="P232" s="18"/>
      <c r="T232" s="8"/>
      <c r="AI232" s="17"/>
      <c r="AJ232" s="8"/>
      <c r="AK232" s="8"/>
      <c r="AL232" s="8"/>
      <c r="AM232" s="8"/>
    </row>
    <row r="233" ht="15.75" customHeight="1">
      <c r="B233" s="8"/>
      <c r="C233" s="8"/>
      <c r="D233" s="8"/>
      <c r="E233" s="8"/>
      <c r="F233" s="8"/>
      <c r="G233" s="8"/>
      <c r="H233" s="24"/>
      <c r="I233" s="24"/>
      <c r="J233" s="24"/>
      <c r="K233" s="25"/>
      <c r="L233" s="8"/>
      <c r="M233" s="8"/>
      <c r="N233" s="8"/>
      <c r="O233" s="17"/>
      <c r="P233" s="18"/>
      <c r="S233" s="8"/>
      <c r="AI233" s="17"/>
      <c r="AJ233" s="8"/>
      <c r="AK233" s="8"/>
      <c r="AL233" s="8"/>
      <c r="AM233" s="8"/>
    </row>
    <row r="234" ht="15.75" customHeight="1">
      <c r="B234" s="8"/>
      <c r="C234" s="8"/>
      <c r="D234" s="8"/>
      <c r="E234" s="8"/>
      <c r="F234" s="8"/>
      <c r="G234" s="8"/>
      <c r="H234" s="24"/>
      <c r="I234" s="24"/>
      <c r="J234" s="24"/>
      <c r="K234" s="25"/>
      <c r="L234" s="8"/>
      <c r="M234" s="8"/>
      <c r="N234" s="8"/>
      <c r="O234" s="17"/>
      <c r="P234" s="18"/>
      <c r="U234" s="8"/>
      <c r="AI234" s="17"/>
      <c r="AJ234" s="8"/>
      <c r="AK234" s="8"/>
      <c r="AL234" s="8"/>
      <c r="AM234" s="8"/>
    </row>
    <row r="235" ht="15.75" customHeight="1">
      <c r="B235" s="8"/>
      <c r="C235" s="8"/>
      <c r="D235" s="8"/>
      <c r="E235" s="8"/>
      <c r="F235" s="8"/>
      <c r="G235" s="8"/>
      <c r="H235" s="24"/>
      <c r="I235" s="24"/>
      <c r="J235" s="24"/>
      <c r="K235" s="25"/>
      <c r="L235" s="8"/>
      <c r="M235" s="8"/>
      <c r="N235" s="8"/>
      <c r="O235" s="17"/>
      <c r="P235" s="18"/>
      <c r="S235" s="8"/>
      <c r="T235" s="8"/>
      <c r="AI235" s="17"/>
      <c r="AJ235" s="8"/>
      <c r="AK235" s="27"/>
      <c r="AL235" s="8"/>
      <c r="AM235" s="8"/>
    </row>
    <row r="236" ht="15.75" customHeight="1">
      <c r="B236" s="8"/>
      <c r="C236" s="8"/>
      <c r="D236" s="8"/>
      <c r="E236" s="8"/>
      <c r="F236" s="8"/>
      <c r="G236" s="8"/>
      <c r="H236" s="24"/>
      <c r="I236" s="24"/>
      <c r="J236" s="24"/>
      <c r="K236" s="25"/>
      <c r="L236" s="8"/>
      <c r="M236" s="8"/>
      <c r="N236" s="8"/>
      <c r="O236" s="17"/>
      <c r="P236" s="18"/>
      <c r="T236" s="8"/>
      <c r="AI236" s="17"/>
      <c r="AJ236" s="8"/>
      <c r="AK236" s="8"/>
      <c r="AL236" s="8"/>
      <c r="AM236" s="8"/>
    </row>
    <row r="237" ht="15.75" customHeight="1">
      <c r="B237" s="8"/>
      <c r="C237" s="8"/>
      <c r="D237" s="8"/>
      <c r="E237" s="8"/>
      <c r="F237" s="8"/>
      <c r="G237" s="8"/>
      <c r="H237" s="24"/>
      <c r="I237" s="24"/>
      <c r="J237" s="24"/>
      <c r="K237" s="25"/>
      <c r="L237" s="8"/>
      <c r="M237" s="8"/>
      <c r="N237" s="8"/>
      <c r="O237" s="17"/>
      <c r="P237" s="18"/>
      <c r="Z237" s="8"/>
      <c r="AI237" s="17"/>
      <c r="AJ237" s="8"/>
      <c r="AK237" s="8"/>
      <c r="AL237" s="8"/>
      <c r="AM237" s="8"/>
    </row>
    <row r="238" ht="15.75" customHeight="1">
      <c r="B238" s="8"/>
      <c r="C238" s="8"/>
      <c r="D238" s="8"/>
      <c r="E238" s="8"/>
      <c r="F238" s="8"/>
      <c r="G238" s="8"/>
      <c r="H238" s="24"/>
      <c r="I238" s="24"/>
      <c r="J238" s="24"/>
      <c r="K238" s="25"/>
      <c r="L238" s="8"/>
      <c r="M238" s="8"/>
      <c r="N238" s="8"/>
      <c r="O238" s="17"/>
      <c r="P238" s="18"/>
      <c r="S238" s="8"/>
      <c r="AI238" s="17"/>
      <c r="AJ238" s="8"/>
      <c r="AK238" s="8"/>
      <c r="AL238" s="8"/>
      <c r="AM238" s="8"/>
    </row>
    <row r="239" ht="15.75" customHeight="1">
      <c r="B239" s="8"/>
      <c r="C239" s="8"/>
      <c r="D239" s="8"/>
      <c r="E239" s="8"/>
      <c r="F239" s="8"/>
      <c r="G239" s="8"/>
      <c r="H239" s="24"/>
      <c r="I239" s="24"/>
      <c r="J239" s="24"/>
      <c r="K239" s="25"/>
      <c r="L239" s="8"/>
      <c r="M239" s="8"/>
      <c r="N239" s="8"/>
      <c r="O239" s="17"/>
      <c r="P239" s="18"/>
      <c r="S239" s="8"/>
      <c r="AI239" s="17"/>
      <c r="AJ239" s="8"/>
      <c r="AK239" s="27"/>
      <c r="AL239" s="8"/>
      <c r="AM239" s="8"/>
    </row>
    <row r="240" ht="15.75" customHeight="1">
      <c r="B240" s="8"/>
      <c r="C240" s="8"/>
      <c r="D240" s="8"/>
      <c r="E240" s="8"/>
      <c r="F240" s="8"/>
      <c r="G240" s="8"/>
      <c r="H240" s="24"/>
      <c r="I240" s="24"/>
      <c r="J240" s="24"/>
      <c r="K240" s="25"/>
      <c r="L240" s="8"/>
      <c r="M240" s="8"/>
      <c r="N240" s="8"/>
      <c r="O240" s="17"/>
      <c r="P240" s="18"/>
      <c r="S240" s="8"/>
      <c r="AI240" s="17"/>
      <c r="AJ240" s="8"/>
      <c r="AK240" s="13"/>
      <c r="AL240" s="8"/>
      <c r="AM240" s="8"/>
    </row>
    <row r="241" ht="15.75" customHeight="1">
      <c r="B241" s="8"/>
      <c r="C241" s="8"/>
      <c r="D241" s="8"/>
      <c r="E241" s="8"/>
      <c r="F241" s="8"/>
      <c r="G241" s="8"/>
      <c r="H241" s="24"/>
      <c r="I241" s="24"/>
      <c r="J241" s="24"/>
      <c r="K241" s="25"/>
      <c r="L241" s="8"/>
      <c r="M241" s="8"/>
      <c r="N241" s="8"/>
      <c r="O241" s="17"/>
      <c r="P241" s="18"/>
      <c r="T241" s="8"/>
      <c r="AI241" s="17"/>
      <c r="AJ241" s="8"/>
      <c r="AK241" s="8"/>
      <c r="AL241" s="8"/>
      <c r="AM241" s="8"/>
    </row>
    <row r="242" ht="15.75" customHeight="1">
      <c r="B242" s="8"/>
      <c r="C242" s="8"/>
      <c r="D242" s="8"/>
      <c r="E242" s="8"/>
      <c r="F242" s="8"/>
      <c r="G242" s="8"/>
      <c r="H242" s="24"/>
      <c r="I242" s="24"/>
      <c r="J242" s="24"/>
      <c r="K242" s="25"/>
      <c r="L242" s="8"/>
      <c r="M242" s="8"/>
      <c r="N242" s="8"/>
      <c r="O242" s="17"/>
      <c r="P242" s="18"/>
      <c r="T242" s="8"/>
      <c r="AI242" s="17"/>
      <c r="AJ242" s="8"/>
      <c r="AK242" s="8"/>
      <c r="AL242" s="8"/>
      <c r="AM242" s="8"/>
    </row>
    <row r="243" ht="15.75" customHeight="1">
      <c r="B243" s="8"/>
      <c r="C243" s="8"/>
      <c r="D243" s="8"/>
      <c r="E243" s="8"/>
      <c r="F243" s="8"/>
      <c r="G243" s="8"/>
      <c r="H243" s="24"/>
      <c r="I243" s="24"/>
      <c r="J243" s="24"/>
      <c r="K243" s="25"/>
      <c r="L243" s="8"/>
      <c r="M243" s="8"/>
      <c r="N243" s="8"/>
      <c r="O243" s="17"/>
      <c r="P243" s="18"/>
      <c r="S243" s="8"/>
      <c r="AI243" s="17"/>
      <c r="AJ243" s="8"/>
      <c r="AK243" s="8"/>
      <c r="AL243" s="8"/>
      <c r="AM243" s="8"/>
    </row>
    <row r="244" ht="15.75" customHeight="1">
      <c r="B244" s="8"/>
      <c r="C244" s="8"/>
      <c r="D244" s="8"/>
      <c r="E244" s="8"/>
      <c r="F244" s="8"/>
      <c r="G244" s="8"/>
      <c r="H244" s="24"/>
      <c r="I244" s="24"/>
      <c r="J244" s="24"/>
      <c r="K244" s="25"/>
      <c r="L244" s="8"/>
      <c r="M244" s="8"/>
      <c r="N244" s="8"/>
      <c r="O244" s="17"/>
      <c r="P244" s="18"/>
      <c r="R244" s="8"/>
      <c r="AI244" s="17"/>
      <c r="AJ244" s="8"/>
      <c r="AK244" s="8"/>
      <c r="AL244" s="8"/>
      <c r="AM244" s="8"/>
    </row>
    <row r="245" ht="15.75" customHeight="1">
      <c r="B245" s="8"/>
      <c r="C245" s="8"/>
      <c r="D245" s="8"/>
      <c r="E245" s="8"/>
      <c r="F245" s="8"/>
      <c r="G245" s="8"/>
      <c r="H245" s="24"/>
      <c r="I245" s="24"/>
      <c r="J245" s="24"/>
      <c r="K245" s="25"/>
      <c r="L245" s="8"/>
      <c r="M245" s="8"/>
      <c r="N245" s="8"/>
      <c r="O245" s="17"/>
      <c r="P245" s="18"/>
      <c r="R245" s="8"/>
      <c r="AI245" s="17"/>
      <c r="AJ245" s="8"/>
      <c r="AK245" s="13"/>
      <c r="AL245" s="8"/>
      <c r="AM245" s="8"/>
    </row>
    <row r="246" ht="15.75" customHeight="1">
      <c r="B246" s="8"/>
      <c r="C246" s="8"/>
      <c r="D246" s="8"/>
      <c r="E246" s="8"/>
      <c r="F246" s="8"/>
      <c r="G246" s="8"/>
      <c r="H246" s="24"/>
      <c r="I246" s="24"/>
      <c r="J246" s="24"/>
      <c r="K246" s="25"/>
      <c r="L246" s="8"/>
      <c r="M246" s="8"/>
      <c r="N246" s="8"/>
      <c r="O246" s="17"/>
      <c r="P246" s="18"/>
      <c r="T246" s="8"/>
      <c r="AI246" s="17"/>
      <c r="AJ246" s="8"/>
      <c r="AK246" s="27"/>
      <c r="AL246" s="8"/>
      <c r="AM246" s="8"/>
    </row>
    <row r="247" ht="15.75" customHeight="1">
      <c r="B247" s="8"/>
      <c r="C247" s="8"/>
      <c r="D247" s="8"/>
      <c r="E247" s="8"/>
      <c r="F247" s="8"/>
      <c r="G247" s="8"/>
      <c r="H247" s="24"/>
      <c r="I247" s="24"/>
      <c r="J247" s="24"/>
      <c r="K247" s="25"/>
      <c r="L247" s="8"/>
      <c r="M247" s="8"/>
      <c r="N247" s="8"/>
      <c r="O247" s="17"/>
      <c r="P247" s="18"/>
      <c r="S247" s="8"/>
      <c r="AI247" s="17"/>
      <c r="AJ247" s="8"/>
      <c r="AK247" s="8"/>
      <c r="AL247" s="8"/>
      <c r="AM247" s="8"/>
    </row>
    <row r="248" ht="15.75" customHeight="1">
      <c r="B248" s="8"/>
      <c r="C248" s="8"/>
      <c r="D248" s="8"/>
      <c r="E248" s="8"/>
      <c r="F248" s="8"/>
      <c r="G248" s="8"/>
      <c r="H248" s="24"/>
      <c r="I248" s="24"/>
      <c r="J248" s="24"/>
      <c r="K248" s="25"/>
      <c r="L248" s="8"/>
      <c r="M248" s="8"/>
      <c r="N248" s="8"/>
      <c r="O248" s="17"/>
      <c r="P248" s="18"/>
      <c r="S248" s="8"/>
      <c r="AI248" s="17"/>
      <c r="AJ248" s="8"/>
      <c r="AK248" s="8"/>
      <c r="AL248" s="8"/>
      <c r="AM248" s="8"/>
    </row>
    <row r="249" ht="15.75" customHeight="1">
      <c r="B249" s="8"/>
      <c r="C249" s="8"/>
      <c r="D249" s="8"/>
      <c r="E249" s="8"/>
      <c r="F249" s="8"/>
      <c r="G249" s="8"/>
      <c r="H249" s="24"/>
      <c r="I249" s="24"/>
      <c r="J249" s="24"/>
      <c r="K249" s="25"/>
      <c r="L249" s="8"/>
      <c r="M249" s="8"/>
      <c r="N249" s="8"/>
      <c r="O249" s="17"/>
      <c r="P249" s="18"/>
      <c r="R249" s="8"/>
      <c r="AI249" s="17"/>
      <c r="AJ249" s="8"/>
      <c r="AK249" s="8"/>
      <c r="AL249" s="8"/>
      <c r="AM249" s="8"/>
    </row>
    <row r="250" ht="15.75" customHeight="1">
      <c r="B250" s="8"/>
      <c r="C250" s="8"/>
      <c r="D250" s="8"/>
      <c r="E250" s="8"/>
      <c r="F250" s="8"/>
      <c r="G250" s="8"/>
      <c r="H250" s="24"/>
      <c r="I250" s="24"/>
      <c r="J250" s="24"/>
      <c r="K250" s="25"/>
      <c r="L250" s="8"/>
      <c r="M250" s="8"/>
      <c r="N250" s="8"/>
      <c r="O250" s="17"/>
      <c r="P250" s="18"/>
      <c r="S250" s="8"/>
      <c r="AI250" s="17"/>
      <c r="AJ250" s="8"/>
      <c r="AK250" s="8"/>
      <c r="AL250" s="8"/>
      <c r="AM250" s="8"/>
    </row>
    <row r="251" ht="15.75" customHeight="1">
      <c r="B251" s="8"/>
      <c r="C251" s="8"/>
      <c r="D251" s="8"/>
      <c r="E251" s="8"/>
      <c r="F251" s="8"/>
      <c r="G251" s="8"/>
      <c r="H251" s="24"/>
      <c r="I251" s="24"/>
      <c r="J251" s="24"/>
      <c r="K251" s="25"/>
      <c r="L251" s="8"/>
      <c r="M251" s="8"/>
      <c r="N251" s="8"/>
      <c r="O251" s="17"/>
      <c r="P251" s="18"/>
      <c r="R251" s="8"/>
      <c r="AI251" s="17"/>
      <c r="AJ251" s="8"/>
      <c r="AK251" s="8"/>
      <c r="AL251" s="8"/>
      <c r="AM251" s="8"/>
    </row>
    <row r="252" ht="15.75" customHeight="1">
      <c r="B252" s="8"/>
      <c r="C252" s="8"/>
      <c r="D252" s="8"/>
      <c r="E252" s="8"/>
      <c r="F252" s="8"/>
      <c r="G252" s="8"/>
      <c r="H252" s="24"/>
      <c r="I252" s="24"/>
      <c r="J252" s="24"/>
      <c r="K252" s="25"/>
      <c r="L252" s="8"/>
      <c r="M252" s="8"/>
      <c r="N252" s="8"/>
      <c r="O252" s="17"/>
      <c r="P252" s="18"/>
      <c r="S252" s="8"/>
      <c r="AI252" s="17"/>
      <c r="AJ252" s="8"/>
      <c r="AK252" s="27"/>
      <c r="AL252" s="8"/>
      <c r="AM252" s="8"/>
    </row>
    <row r="253" ht="15.75" customHeight="1">
      <c r="B253" s="8"/>
      <c r="C253" s="8"/>
      <c r="D253" s="8"/>
      <c r="E253" s="8"/>
      <c r="F253" s="8"/>
      <c r="G253" s="8"/>
      <c r="H253" s="24"/>
      <c r="I253" s="24"/>
      <c r="J253" s="24"/>
      <c r="K253" s="25"/>
      <c r="L253" s="8"/>
      <c r="M253" s="8"/>
      <c r="N253" s="8"/>
      <c r="O253" s="17"/>
      <c r="P253" s="18"/>
      <c r="S253" s="8"/>
      <c r="AI253" s="17"/>
      <c r="AJ253" s="8"/>
      <c r="AK253" s="8"/>
      <c r="AL253" s="8"/>
      <c r="AM253" s="8"/>
    </row>
    <row r="254" ht="15.75" customHeight="1">
      <c r="B254" s="8"/>
      <c r="C254" s="8"/>
      <c r="D254" s="8"/>
      <c r="E254" s="8"/>
      <c r="F254" s="8"/>
      <c r="G254" s="8"/>
      <c r="H254" s="24"/>
      <c r="I254" s="24"/>
      <c r="J254" s="24"/>
      <c r="K254" s="25"/>
      <c r="L254" s="8"/>
      <c r="M254" s="8"/>
      <c r="N254" s="8"/>
      <c r="O254" s="17"/>
      <c r="P254" s="18"/>
      <c r="R254" s="8"/>
      <c r="AI254" s="17"/>
      <c r="AJ254" s="8"/>
      <c r="AK254" s="8"/>
      <c r="AL254" s="8"/>
      <c r="AM254" s="8"/>
    </row>
    <row r="255" ht="15.75" customHeight="1">
      <c r="B255" s="8"/>
      <c r="C255" s="8"/>
      <c r="D255" s="8"/>
      <c r="E255" s="8"/>
      <c r="F255" s="8"/>
      <c r="G255" s="8"/>
      <c r="H255" s="24"/>
      <c r="I255" s="24"/>
      <c r="J255" s="24"/>
      <c r="K255" s="25"/>
      <c r="L255" s="8"/>
      <c r="M255" s="8"/>
      <c r="N255" s="8"/>
      <c r="O255" s="17"/>
      <c r="P255" s="18"/>
      <c r="S255" s="8"/>
      <c r="AI255" s="17"/>
      <c r="AJ255" s="8"/>
      <c r="AK255" s="13"/>
      <c r="AL255" s="8"/>
      <c r="AM255" s="8"/>
    </row>
    <row r="256" ht="15.75" customHeight="1">
      <c r="B256" s="8"/>
      <c r="C256" s="8"/>
      <c r="D256" s="8"/>
      <c r="E256" s="8"/>
      <c r="F256" s="8"/>
      <c r="G256" s="8"/>
      <c r="H256" s="24"/>
      <c r="I256" s="24"/>
      <c r="J256" s="24"/>
      <c r="K256" s="25"/>
      <c r="L256" s="8"/>
      <c r="M256" s="8"/>
      <c r="N256" s="8"/>
      <c r="O256" s="17"/>
      <c r="P256" s="18"/>
      <c r="S256" s="8"/>
      <c r="AI256" s="17"/>
      <c r="AJ256" s="8"/>
      <c r="AK256" s="8"/>
      <c r="AL256" s="8"/>
      <c r="AM256" s="8"/>
    </row>
    <row r="257" ht="15.75" customHeight="1">
      <c r="B257" s="8"/>
      <c r="C257" s="8"/>
      <c r="D257" s="8"/>
      <c r="E257" s="8"/>
      <c r="F257" s="8"/>
      <c r="G257" s="8"/>
      <c r="H257" s="24"/>
      <c r="I257" s="24"/>
      <c r="J257" s="24"/>
      <c r="K257" s="25"/>
      <c r="L257" s="8"/>
      <c r="M257" s="8"/>
      <c r="N257" s="8"/>
      <c r="O257" s="17"/>
      <c r="P257" s="18"/>
      <c r="S257" s="8"/>
      <c r="AI257" s="17"/>
      <c r="AJ257" s="8"/>
      <c r="AK257" s="13"/>
      <c r="AL257" s="8"/>
      <c r="AM257" s="8"/>
    </row>
    <row r="258" ht="15.75" customHeight="1">
      <c r="B258" s="8"/>
      <c r="C258" s="8"/>
      <c r="D258" s="8"/>
      <c r="E258" s="8"/>
      <c r="F258" s="8"/>
      <c r="G258" s="8"/>
      <c r="H258" s="24"/>
      <c r="I258" s="24"/>
      <c r="J258" s="24"/>
      <c r="K258" s="25"/>
      <c r="L258" s="8"/>
      <c r="M258" s="8"/>
      <c r="N258" s="8"/>
      <c r="O258" s="17"/>
      <c r="P258" s="18"/>
      <c r="R258" s="8"/>
      <c r="AI258" s="17"/>
      <c r="AJ258" s="8"/>
      <c r="AK258" s="8"/>
      <c r="AL258" s="8"/>
      <c r="AM258" s="8"/>
    </row>
    <row r="259" ht="15.75" customHeight="1">
      <c r="B259" s="8"/>
      <c r="C259" s="8"/>
      <c r="D259" s="8"/>
      <c r="E259" s="8"/>
      <c r="F259" s="8"/>
      <c r="G259" s="8"/>
      <c r="H259" s="24"/>
      <c r="I259" s="24"/>
      <c r="J259" s="24"/>
      <c r="K259" s="25"/>
      <c r="L259" s="8"/>
      <c r="M259" s="8"/>
      <c r="N259" s="8"/>
      <c r="O259" s="17"/>
      <c r="P259" s="18"/>
      <c r="S259" s="8"/>
      <c r="AI259" s="17"/>
      <c r="AJ259" s="8"/>
      <c r="AK259" s="8"/>
      <c r="AL259" s="8"/>
      <c r="AM259" s="8"/>
    </row>
    <row r="260" ht="15.75" customHeight="1">
      <c r="B260" s="8"/>
      <c r="C260" s="8"/>
      <c r="D260" s="8"/>
      <c r="E260" s="8"/>
      <c r="F260" s="8"/>
      <c r="G260" s="8"/>
      <c r="H260" s="24"/>
      <c r="I260" s="24"/>
      <c r="J260" s="24"/>
      <c r="K260" s="25"/>
      <c r="L260" s="8"/>
      <c r="M260" s="8"/>
      <c r="N260" s="8"/>
      <c r="O260" s="17"/>
      <c r="P260" s="18"/>
      <c r="R260" s="8"/>
      <c r="AI260" s="17"/>
      <c r="AJ260" s="8"/>
      <c r="AK260" s="8"/>
      <c r="AL260" s="8"/>
      <c r="AM260" s="8"/>
    </row>
    <row r="261" ht="15.75" customHeight="1">
      <c r="B261" s="8"/>
      <c r="C261" s="8"/>
      <c r="D261" s="8"/>
      <c r="E261" s="8"/>
      <c r="F261" s="8"/>
      <c r="G261" s="8"/>
      <c r="H261" s="24"/>
      <c r="I261" s="24"/>
      <c r="J261" s="24"/>
      <c r="K261" s="25"/>
      <c r="L261" s="8"/>
      <c r="M261" s="8"/>
      <c r="N261" s="8"/>
      <c r="O261" s="17"/>
      <c r="P261" s="18"/>
      <c r="S261" s="8"/>
      <c r="AI261" s="17"/>
      <c r="AJ261" s="8"/>
      <c r="AK261" s="8"/>
      <c r="AL261" s="8"/>
      <c r="AM261" s="8"/>
    </row>
    <row r="262" ht="15.75" customHeight="1">
      <c r="B262" s="8"/>
      <c r="C262" s="8"/>
      <c r="D262" s="8"/>
      <c r="E262" s="8"/>
      <c r="F262" s="8"/>
      <c r="G262" s="8"/>
      <c r="H262" s="24"/>
      <c r="I262" s="24"/>
      <c r="J262" s="24"/>
      <c r="K262" s="25"/>
      <c r="L262" s="8"/>
      <c r="M262" s="8"/>
      <c r="N262" s="8"/>
      <c r="O262" s="17"/>
      <c r="P262" s="18"/>
      <c r="R262" s="8"/>
      <c r="AI262" s="17"/>
      <c r="AJ262" s="8"/>
      <c r="AK262" s="8"/>
      <c r="AL262" s="8"/>
      <c r="AM262" s="8"/>
    </row>
    <row r="263" ht="15.75" customHeight="1">
      <c r="B263" s="8"/>
      <c r="C263" s="8"/>
      <c r="D263" s="8"/>
      <c r="E263" s="8"/>
      <c r="F263" s="8"/>
      <c r="G263" s="8"/>
      <c r="H263" s="24"/>
      <c r="I263" s="24"/>
      <c r="J263" s="24"/>
      <c r="K263" s="25"/>
      <c r="L263" s="8"/>
      <c r="M263" s="8"/>
      <c r="N263" s="8"/>
      <c r="O263" s="17"/>
      <c r="P263" s="18"/>
      <c r="S263" s="8"/>
      <c r="AI263" s="17"/>
      <c r="AJ263" s="8"/>
      <c r="AK263" s="8"/>
      <c r="AL263" s="8"/>
      <c r="AM263" s="8"/>
    </row>
    <row r="264" ht="15.75" customHeight="1">
      <c r="B264" s="8"/>
      <c r="C264" s="8"/>
      <c r="D264" s="8"/>
      <c r="E264" s="8"/>
      <c r="F264" s="8"/>
      <c r="G264" s="8"/>
      <c r="H264" s="24"/>
      <c r="I264" s="24"/>
      <c r="J264" s="24"/>
      <c r="K264" s="25"/>
      <c r="L264" s="8"/>
      <c r="M264" s="8"/>
      <c r="N264" s="8"/>
      <c r="O264" s="17"/>
      <c r="P264" s="18"/>
      <c r="R264" s="8"/>
      <c r="AI264" s="17"/>
      <c r="AJ264" s="8"/>
      <c r="AK264" s="13"/>
      <c r="AL264" s="8"/>
      <c r="AM264" s="8"/>
    </row>
    <row r="265" ht="15.75" customHeight="1">
      <c r="B265" s="8"/>
      <c r="C265" s="8"/>
      <c r="D265" s="8"/>
      <c r="E265" s="8"/>
      <c r="F265" s="8"/>
      <c r="G265" s="8"/>
      <c r="H265" s="24"/>
      <c r="I265" s="24"/>
      <c r="J265" s="24"/>
      <c r="K265" s="25"/>
      <c r="L265" s="8"/>
      <c r="M265" s="8"/>
      <c r="N265" s="8"/>
      <c r="O265" s="17"/>
      <c r="P265" s="18"/>
      <c r="T265" s="8"/>
      <c r="AI265" s="17"/>
      <c r="AJ265" s="8"/>
      <c r="AK265" s="27"/>
      <c r="AL265" s="8"/>
      <c r="AM265" s="8"/>
    </row>
    <row r="266" ht="15.75" customHeight="1">
      <c r="B266" s="8"/>
      <c r="C266" s="8"/>
      <c r="D266" s="8"/>
      <c r="E266" s="8"/>
      <c r="F266" s="8"/>
      <c r="G266" s="8"/>
      <c r="H266" s="24"/>
      <c r="I266" s="24"/>
      <c r="J266" s="24"/>
      <c r="K266" s="25"/>
      <c r="L266" s="8"/>
      <c r="M266" s="8"/>
      <c r="N266" s="8"/>
      <c r="O266" s="17"/>
      <c r="P266" s="18"/>
      <c r="T266" s="8"/>
      <c r="AI266" s="17"/>
      <c r="AJ266" s="8"/>
      <c r="AK266" s="27"/>
      <c r="AL266" s="8"/>
      <c r="AM266" s="8"/>
    </row>
    <row r="267" ht="15.75" customHeight="1">
      <c r="B267" s="8"/>
      <c r="C267" s="8"/>
      <c r="D267" s="8"/>
      <c r="E267" s="8"/>
      <c r="F267" s="8"/>
      <c r="G267" s="8"/>
      <c r="H267" s="24"/>
      <c r="I267" s="24"/>
      <c r="J267" s="24"/>
      <c r="K267" s="25"/>
      <c r="L267" s="8"/>
      <c r="M267" s="8"/>
      <c r="N267" s="8"/>
      <c r="O267" s="17"/>
      <c r="P267" s="18"/>
      <c r="V267" s="8"/>
      <c r="AI267" s="17"/>
      <c r="AJ267" s="8"/>
      <c r="AK267" s="13"/>
      <c r="AL267" s="8"/>
      <c r="AM267" s="8"/>
    </row>
    <row r="268" ht="15.75" customHeight="1">
      <c r="B268" s="8"/>
      <c r="C268" s="8"/>
      <c r="D268" s="8"/>
      <c r="E268" s="8"/>
      <c r="F268" s="8"/>
      <c r="G268" s="8"/>
      <c r="H268" s="24"/>
      <c r="I268" s="24"/>
      <c r="J268" s="24"/>
      <c r="K268" s="25"/>
      <c r="L268" s="8"/>
      <c r="M268" s="8"/>
      <c r="N268" s="8"/>
      <c r="O268" s="17"/>
      <c r="P268" s="18"/>
      <c r="R268" s="8"/>
      <c r="AI268" s="17"/>
      <c r="AJ268" s="8"/>
      <c r="AK268" s="8"/>
      <c r="AL268" s="8"/>
      <c r="AM268" s="8"/>
    </row>
    <row r="269" ht="15.75" customHeight="1">
      <c r="B269" s="8"/>
      <c r="C269" s="8"/>
      <c r="D269" s="8"/>
      <c r="E269" s="8"/>
      <c r="F269" s="8"/>
      <c r="G269" s="8"/>
      <c r="H269" s="24"/>
      <c r="I269" s="24"/>
      <c r="J269" s="24"/>
      <c r="K269" s="25"/>
      <c r="L269" s="8"/>
      <c r="M269" s="8"/>
      <c r="N269" s="8"/>
      <c r="O269" s="17"/>
      <c r="P269" s="18"/>
      <c r="Q269" s="8"/>
      <c r="S269" s="8"/>
      <c r="AI269" s="17"/>
      <c r="AJ269" s="8"/>
      <c r="AK269" s="8"/>
      <c r="AL269" s="8"/>
      <c r="AM269" s="8"/>
    </row>
    <row r="270" ht="15.75" customHeight="1">
      <c r="B270" s="8"/>
      <c r="C270" s="8"/>
      <c r="D270" s="8"/>
      <c r="E270" s="8"/>
      <c r="F270" s="8"/>
      <c r="G270" s="8"/>
      <c r="H270" s="24"/>
      <c r="I270" s="24"/>
      <c r="J270" s="24"/>
      <c r="K270" s="25"/>
      <c r="L270" s="8"/>
      <c r="M270" s="8"/>
      <c r="N270" s="8"/>
      <c r="O270" s="17"/>
      <c r="P270" s="18"/>
      <c r="S270" s="8"/>
      <c r="AI270" s="17"/>
      <c r="AJ270" s="8"/>
      <c r="AK270" s="13"/>
      <c r="AL270" s="8"/>
      <c r="AM270" s="8"/>
    </row>
    <row r="271" ht="15.75" customHeight="1">
      <c r="B271" s="8"/>
      <c r="C271" s="8"/>
      <c r="D271" s="8"/>
      <c r="E271" s="8"/>
      <c r="F271" s="8"/>
      <c r="G271" s="8"/>
      <c r="H271" s="24"/>
      <c r="I271" s="24"/>
      <c r="J271" s="24"/>
      <c r="K271" s="25"/>
      <c r="L271" s="8"/>
      <c r="M271" s="8"/>
      <c r="N271" s="8"/>
      <c r="O271" s="17"/>
      <c r="P271" s="18"/>
      <c r="T271" s="8"/>
      <c r="AI271" s="17"/>
      <c r="AJ271" s="8"/>
      <c r="AK271" s="8"/>
      <c r="AL271" s="8"/>
      <c r="AM271" s="8"/>
    </row>
    <row r="272" ht="15.75" customHeight="1">
      <c r="B272" s="8"/>
      <c r="C272" s="8"/>
      <c r="D272" s="8"/>
      <c r="E272" s="8"/>
      <c r="F272" s="8"/>
      <c r="G272" s="8"/>
      <c r="H272" s="24"/>
      <c r="I272" s="24"/>
      <c r="J272" s="24"/>
      <c r="K272" s="25"/>
      <c r="L272" s="8"/>
      <c r="M272" s="8"/>
      <c r="N272" s="8"/>
      <c r="O272" s="17"/>
      <c r="P272" s="18"/>
      <c r="U272" s="8"/>
      <c r="AI272" s="17"/>
      <c r="AJ272" s="8"/>
      <c r="AK272" s="8"/>
      <c r="AL272" s="8"/>
      <c r="AM272" s="8"/>
    </row>
    <row r="273" ht="15.75" customHeight="1">
      <c r="B273" s="8"/>
      <c r="C273" s="8"/>
      <c r="D273" s="8"/>
      <c r="E273" s="8"/>
      <c r="F273" s="8"/>
      <c r="G273" s="8"/>
      <c r="H273" s="24"/>
      <c r="I273" s="24"/>
      <c r="J273" s="24"/>
      <c r="K273" s="25"/>
      <c r="L273" s="8"/>
      <c r="M273" s="8"/>
      <c r="N273" s="8"/>
      <c r="O273" s="17"/>
      <c r="P273" s="18"/>
      <c r="U273" s="8"/>
      <c r="AI273" s="17"/>
      <c r="AJ273" s="8"/>
      <c r="AK273" s="13"/>
      <c r="AL273" s="8"/>
      <c r="AM273" s="8"/>
    </row>
    <row r="274" ht="15.75" customHeight="1">
      <c r="B274" s="8"/>
      <c r="C274" s="8"/>
      <c r="D274" s="8"/>
      <c r="E274" s="8"/>
      <c r="F274" s="8"/>
      <c r="G274" s="8"/>
      <c r="H274" s="24"/>
      <c r="I274" s="24"/>
      <c r="J274" s="24"/>
      <c r="K274" s="25"/>
      <c r="L274" s="8"/>
      <c r="M274" s="8"/>
      <c r="N274" s="8"/>
      <c r="O274" s="17"/>
      <c r="P274" s="18"/>
      <c r="R274" s="8"/>
      <c r="S274" s="8"/>
      <c r="AI274" s="17"/>
      <c r="AJ274" s="8"/>
      <c r="AK274" s="8"/>
      <c r="AL274" s="8"/>
      <c r="AM274" s="8"/>
    </row>
    <row r="275" ht="15.75" customHeight="1">
      <c r="B275" s="8"/>
      <c r="C275" s="8"/>
      <c r="D275" s="8"/>
      <c r="E275" s="8"/>
      <c r="F275" s="8"/>
      <c r="G275" s="8"/>
      <c r="H275" s="24"/>
      <c r="I275" s="24"/>
      <c r="J275" s="24"/>
      <c r="K275" s="25"/>
      <c r="L275" s="8"/>
      <c r="M275" s="8"/>
      <c r="N275" s="8"/>
      <c r="O275" s="17"/>
      <c r="P275" s="18"/>
      <c r="S275" s="8"/>
      <c r="AI275" s="17"/>
      <c r="AJ275" s="8"/>
      <c r="AK275" s="8"/>
      <c r="AL275" s="8"/>
      <c r="AM275" s="8"/>
    </row>
    <row r="276" ht="15.75" customHeight="1">
      <c r="B276" s="8"/>
      <c r="C276" s="8"/>
      <c r="D276" s="8"/>
      <c r="E276" s="8"/>
      <c r="F276" s="8"/>
      <c r="G276" s="8"/>
      <c r="H276" s="24"/>
      <c r="I276" s="24"/>
      <c r="J276" s="24"/>
      <c r="K276" s="25"/>
      <c r="L276" s="8"/>
      <c r="M276" s="8"/>
      <c r="N276" s="8"/>
      <c r="O276" s="17"/>
      <c r="P276" s="18"/>
      <c r="R276" s="8"/>
      <c r="AI276" s="17"/>
      <c r="AJ276" s="8"/>
      <c r="AK276" s="8"/>
      <c r="AL276" s="8"/>
      <c r="AM276" s="8"/>
    </row>
    <row r="277" ht="15.75" customHeight="1">
      <c r="B277" s="8"/>
      <c r="C277" s="8"/>
      <c r="D277" s="8"/>
      <c r="E277" s="8"/>
      <c r="F277" s="8"/>
      <c r="G277" s="8"/>
      <c r="H277" s="24"/>
      <c r="I277" s="24"/>
      <c r="J277" s="24"/>
      <c r="K277" s="25"/>
      <c r="L277" s="8"/>
      <c r="M277" s="8"/>
      <c r="N277" s="8"/>
      <c r="O277" s="17"/>
      <c r="P277" s="18"/>
      <c r="S277" s="8"/>
      <c r="AI277" s="17"/>
      <c r="AJ277" s="8"/>
      <c r="AK277" s="8"/>
      <c r="AL277" s="8"/>
      <c r="AM277" s="8"/>
    </row>
    <row r="278" ht="15.75" customHeight="1">
      <c r="B278" s="8"/>
      <c r="C278" s="8"/>
      <c r="D278" s="8"/>
      <c r="E278" s="8"/>
      <c r="F278" s="8"/>
      <c r="G278" s="8"/>
      <c r="H278" s="24"/>
      <c r="I278" s="24"/>
      <c r="J278" s="24"/>
      <c r="K278" s="25"/>
      <c r="L278" s="8"/>
      <c r="M278" s="8"/>
      <c r="N278" s="8"/>
      <c r="O278" s="17"/>
      <c r="P278" s="18"/>
      <c r="R278" s="8"/>
      <c r="T278" s="8"/>
      <c r="AI278" s="17"/>
      <c r="AJ278" s="8"/>
      <c r="AK278" s="8"/>
      <c r="AL278" s="8"/>
      <c r="AM278" s="8"/>
    </row>
    <row r="279" ht="15.75" customHeight="1">
      <c r="B279" s="8"/>
      <c r="C279" s="8"/>
      <c r="D279" s="8"/>
      <c r="E279" s="8"/>
      <c r="F279" s="8"/>
      <c r="G279" s="8"/>
      <c r="H279" s="24"/>
      <c r="I279" s="24"/>
      <c r="J279" s="24"/>
      <c r="K279" s="25"/>
      <c r="L279" s="8"/>
      <c r="M279" s="8"/>
      <c r="N279" s="8"/>
      <c r="O279" s="17"/>
      <c r="P279" s="18"/>
      <c r="R279" s="8"/>
      <c r="AI279" s="17"/>
      <c r="AJ279" s="8"/>
      <c r="AK279" s="8"/>
      <c r="AL279" s="8"/>
      <c r="AM279" s="8"/>
    </row>
    <row r="280" ht="15.75" customHeight="1">
      <c r="B280" s="8"/>
      <c r="C280" s="8"/>
      <c r="D280" s="8"/>
      <c r="E280" s="8"/>
      <c r="F280" s="8"/>
      <c r="G280" s="8"/>
      <c r="H280" s="24"/>
      <c r="I280" s="24"/>
      <c r="J280" s="24"/>
      <c r="K280" s="25"/>
      <c r="L280" s="8"/>
      <c r="M280" s="8"/>
      <c r="N280" s="8"/>
      <c r="O280" s="17"/>
      <c r="P280" s="18"/>
      <c r="U280" s="8"/>
      <c r="AI280" s="17"/>
      <c r="AJ280" s="8"/>
      <c r="AK280" s="8"/>
      <c r="AL280" s="8"/>
      <c r="AM280" s="8"/>
    </row>
    <row r="281" ht="15.75" customHeight="1">
      <c r="B281" s="8"/>
      <c r="C281" s="8"/>
      <c r="D281" s="8"/>
      <c r="E281" s="8"/>
      <c r="F281" s="8"/>
      <c r="G281" s="8"/>
      <c r="H281" s="24"/>
      <c r="I281" s="24"/>
      <c r="J281" s="24"/>
      <c r="K281" s="25"/>
      <c r="L281" s="8"/>
      <c r="M281" s="8"/>
      <c r="N281" s="8"/>
      <c r="O281" s="17"/>
      <c r="P281" s="18"/>
      <c r="T281" s="8"/>
      <c r="AI281" s="17"/>
      <c r="AJ281" s="8"/>
      <c r="AK281" s="8"/>
      <c r="AL281" s="8"/>
      <c r="AM281" s="8"/>
    </row>
    <row r="282" ht="15.75" customHeight="1">
      <c r="B282" s="8"/>
      <c r="C282" s="8"/>
      <c r="D282" s="8"/>
      <c r="E282" s="8"/>
      <c r="F282" s="8"/>
      <c r="G282" s="8"/>
      <c r="H282" s="24"/>
      <c r="I282" s="24"/>
      <c r="J282" s="24"/>
      <c r="K282" s="25"/>
      <c r="L282" s="8"/>
      <c r="M282" s="8"/>
      <c r="N282" s="8"/>
      <c r="O282" s="17"/>
      <c r="P282" s="18"/>
      <c r="R282" s="8"/>
      <c r="S282" s="8"/>
      <c r="AI282" s="17"/>
      <c r="AJ282" s="8"/>
      <c r="AK282" s="8"/>
      <c r="AL282" s="8"/>
      <c r="AM282" s="8"/>
    </row>
    <row r="283" ht="15.75" customHeight="1">
      <c r="B283" s="8"/>
      <c r="C283" s="8"/>
      <c r="D283" s="8"/>
      <c r="E283" s="8"/>
      <c r="F283" s="8"/>
      <c r="G283" s="8"/>
      <c r="H283" s="24"/>
      <c r="I283" s="24"/>
      <c r="J283" s="24"/>
      <c r="K283" s="25"/>
      <c r="L283" s="8"/>
      <c r="M283" s="8"/>
      <c r="N283" s="8"/>
      <c r="O283" s="17"/>
      <c r="P283" s="18"/>
      <c r="S283" s="8"/>
      <c r="AI283" s="17"/>
      <c r="AJ283" s="8"/>
      <c r="AK283" s="13"/>
      <c r="AL283" s="8"/>
      <c r="AM283" s="8"/>
    </row>
    <row r="284" ht="15.75" customHeight="1">
      <c r="B284" s="8"/>
      <c r="C284" s="8"/>
      <c r="D284" s="8"/>
      <c r="E284" s="8"/>
      <c r="F284" s="8"/>
      <c r="G284" s="8"/>
      <c r="H284" s="24"/>
      <c r="I284" s="24"/>
      <c r="J284" s="24"/>
      <c r="K284" s="25"/>
      <c r="L284" s="8"/>
      <c r="M284" s="8"/>
      <c r="N284" s="8"/>
      <c r="O284" s="17"/>
      <c r="P284" s="18"/>
      <c r="R284" s="8"/>
      <c r="AI284" s="17"/>
      <c r="AJ284" s="8"/>
      <c r="AK284" s="8"/>
      <c r="AL284" s="8"/>
      <c r="AM284" s="8"/>
    </row>
    <row r="285" ht="15.75" customHeight="1">
      <c r="B285" s="8"/>
      <c r="C285" s="8"/>
      <c r="D285" s="8"/>
      <c r="E285" s="8"/>
      <c r="F285" s="8"/>
      <c r="G285" s="8"/>
      <c r="H285" s="24"/>
      <c r="I285" s="24"/>
      <c r="J285" s="24"/>
      <c r="K285" s="25"/>
      <c r="L285" s="8"/>
      <c r="M285" s="8"/>
      <c r="N285" s="8"/>
      <c r="O285" s="17"/>
      <c r="P285" s="18"/>
      <c r="S285" s="8"/>
      <c r="AI285" s="17"/>
      <c r="AJ285" s="8"/>
      <c r="AK285" s="8"/>
      <c r="AL285" s="8"/>
      <c r="AM285" s="8"/>
    </row>
    <row r="286" ht="15.75" customHeight="1">
      <c r="B286" s="8"/>
      <c r="C286" s="8"/>
      <c r="D286" s="8"/>
      <c r="E286" s="8"/>
      <c r="F286" s="8"/>
      <c r="G286" s="8"/>
      <c r="H286" s="24"/>
      <c r="I286" s="24"/>
      <c r="J286" s="24"/>
      <c r="K286" s="25"/>
      <c r="L286" s="8"/>
      <c r="M286" s="8"/>
      <c r="N286" s="8"/>
      <c r="O286" s="17"/>
      <c r="P286" s="18"/>
      <c r="U286" s="8"/>
      <c r="AI286" s="17"/>
      <c r="AJ286" s="8"/>
      <c r="AK286" s="8"/>
      <c r="AL286" s="8"/>
      <c r="AM286" s="8"/>
    </row>
    <row r="287" ht="15.75" customHeight="1">
      <c r="B287" s="8"/>
      <c r="C287" s="8"/>
      <c r="D287" s="8"/>
      <c r="E287" s="8"/>
      <c r="F287" s="8"/>
      <c r="G287" s="8"/>
      <c r="H287" s="24"/>
      <c r="I287" s="24"/>
      <c r="J287" s="24"/>
      <c r="K287" s="25"/>
      <c r="L287" s="8"/>
      <c r="M287" s="8"/>
      <c r="N287" s="8"/>
      <c r="O287" s="17"/>
      <c r="P287" s="18"/>
      <c r="T287" s="8"/>
      <c r="AI287" s="17"/>
      <c r="AJ287" s="8"/>
      <c r="AK287" s="8"/>
      <c r="AL287" s="8"/>
      <c r="AM287" s="8"/>
    </row>
    <row r="288" ht="15.75" customHeight="1">
      <c r="B288" s="8"/>
      <c r="C288" s="8"/>
      <c r="D288" s="8"/>
      <c r="E288" s="8"/>
      <c r="F288" s="8"/>
      <c r="G288" s="8"/>
      <c r="H288" s="24"/>
      <c r="I288" s="24"/>
      <c r="J288" s="24"/>
      <c r="K288" s="25"/>
      <c r="L288" s="8"/>
      <c r="M288" s="8"/>
      <c r="N288" s="8"/>
      <c r="O288" s="17"/>
      <c r="P288" s="18"/>
      <c r="U288" s="8"/>
      <c r="AI288" s="17"/>
      <c r="AJ288" s="8"/>
      <c r="AK288" s="8"/>
      <c r="AL288" s="8"/>
      <c r="AM288" s="8"/>
    </row>
    <row r="289" ht="15.75" customHeight="1">
      <c r="B289" s="8"/>
      <c r="C289" s="8"/>
      <c r="D289" s="8"/>
      <c r="E289" s="8"/>
      <c r="F289" s="8"/>
      <c r="G289" s="8"/>
      <c r="H289" s="24"/>
      <c r="I289" s="24"/>
      <c r="J289" s="24"/>
      <c r="K289" s="25"/>
      <c r="L289" s="8"/>
      <c r="M289" s="8"/>
      <c r="N289" s="8"/>
      <c r="O289" s="17"/>
      <c r="P289" s="18"/>
      <c r="R289" s="8"/>
      <c r="AI289" s="17"/>
      <c r="AJ289" s="8"/>
      <c r="AK289" s="8"/>
      <c r="AL289" s="8"/>
      <c r="AM289" s="8"/>
    </row>
    <row r="290" ht="15.75" customHeight="1">
      <c r="B290" s="8"/>
      <c r="C290" s="8"/>
      <c r="D290" s="8"/>
      <c r="E290" s="8"/>
      <c r="F290" s="8"/>
      <c r="G290" s="8"/>
      <c r="H290" s="24"/>
      <c r="I290" s="24"/>
      <c r="J290" s="24"/>
      <c r="K290" s="25"/>
      <c r="L290" s="8"/>
      <c r="M290" s="8"/>
      <c r="N290" s="8"/>
      <c r="O290" s="17"/>
      <c r="P290" s="18"/>
      <c r="R290" s="8"/>
      <c r="AI290" s="17"/>
      <c r="AJ290" s="8"/>
      <c r="AK290" s="8"/>
      <c r="AL290" s="8"/>
      <c r="AM290" s="8"/>
    </row>
    <row r="291" ht="15.75" customHeight="1">
      <c r="B291" s="8"/>
      <c r="C291" s="8"/>
      <c r="D291" s="8"/>
      <c r="E291" s="8"/>
      <c r="F291" s="8"/>
      <c r="G291" s="8"/>
      <c r="H291" s="24"/>
      <c r="I291" s="24"/>
      <c r="J291" s="24"/>
      <c r="K291" s="25"/>
      <c r="L291" s="8"/>
      <c r="M291" s="8"/>
      <c r="N291" s="8"/>
      <c r="O291" s="17"/>
      <c r="P291" s="18"/>
      <c r="S291" s="8"/>
      <c r="AI291" s="17"/>
      <c r="AJ291" s="8"/>
      <c r="AK291" s="8"/>
      <c r="AL291" s="8"/>
      <c r="AM291" s="8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Q$2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3" width="10.0"/>
    <col customWidth="1" min="4" max="4" width="18.0"/>
    <col customWidth="1" min="5" max="5" width="15.25"/>
    <col customWidth="1" min="6" max="6" width="19.25"/>
    <col customWidth="1" min="7" max="7" width="10.5"/>
    <col customWidth="1" min="8" max="8" width="12.13"/>
    <col customWidth="1" min="9" max="9" width="12.75"/>
    <col customWidth="1" min="10" max="10" width="14.75"/>
    <col customWidth="1" min="11" max="11" width="10.0"/>
    <col customWidth="1" min="12" max="12" width="21.25"/>
    <col customWidth="1" min="13" max="26" width="9.38"/>
  </cols>
  <sheetData>
    <row r="1">
      <c r="A1" s="28" t="s">
        <v>973</v>
      </c>
      <c r="B1" s="28" t="s">
        <v>974</v>
      </c>
      <c r="C1" s="28" t="s">
        <v>975</v>
      </c>
      <c r="D1" s="28" t="s">
        <v>976</v>
      </c>
      <c r="E1" s="28" t="s">
        <v>949</v>
      </c>
      <c r="F1" s="28" t="s">
        <v>950</v>
      </c>
      <c r="G1" s="28" t="s">
        <v>954</v>
      </c>
      <c r="H1" s="29" t="s">
        <v>977</v>
      </c>
      <c r="I1" s="29" t="s">
        <v>978</v>
      </c>
      <c r="J1" s="30" t="s">
        <v>979</v>
      </c>
      <c r="K1" s="31"/>
      <c r="L1" s="8"/>
      <c r="M1" s="8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1">
        <v>1.0</v>
      </c>
      <c r="B2" s="31" t="s">
        <v>980</v>
      </c>
      <c r="C2" s="31" t="s">
        <v>981</v>
      </c>
      <c r="D2" s="31" t="s">
        <v>982</v>
      </c>
      <c r="E2" s="31" t="s">
        <v>983</v>
      </c>
      <c r="F2" s="31" t="s">
        <v>984</v>
      </c>
      <c r="G2" s="32">
        <v>41331.0</v>
      </c>
      <c r="H2" s="33" t="s">
        <v>985</v>
      </c>
      <c r="I2" s="33" t="s">
        <v>986</v>
      </c>
      <c r="J2" s="34" t="s">
        <v>987</v>
      </c>
      <c r="K2" s="31"/>
      <c r="L2" s="5"/>
      <c r="M2" s="8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1">
        <v>2.0</v>
      </c>
      <c r="B3" s="31" t="s">
        <v>980</v>
      </c>
      <c r="C3" s="31" t="s">
        <v>981</v>
      </c>
      <c r="D3" s="31" t="s">
        <v>982</v>
      </c>
      <c r="E3" s="31" t="s">
        <v>983</v>
      </c>
      <c r="F3" s="31" t="s">
        <v>988</v>
      </c>
      <c r="G3" s="32">
        <v>41331.0</v>
      </c>
      <c r="H3" s="33" t="s">
        <v>989</v>
      </c>
      <c r="I3" s="33" t="s">
        <v>990</v>
      </c>
      <c r="J3" s="34" t="s">
        <v>987</v>
      </c>
      <c r="K3" s="31"/>
      <c r="L3" s="5"/>
      <c r="M3" s="8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1">
        <v>3.0</v>
      </c>
      <c r="B4" s="31" t="s">
        <v>980</v>
      </c>
      <c r="C4" s="31" t="s">
        <v>981</v>
      </c>
      <c r="D4" s="31" t="s">
        <v>982</v>
      </c>
      <c r="E4" s="31" t="s">
        <v>991</v>
      </c>
      <c r="F4" s="31" t="s">
        <v>992</v>
      </c>
      <c r="G4" s="32">
        <v>41331.0</v>
      </c>
      <c r="H4" s="33" t="s">
        <v>993</v>
      </c>
      <c r="I4" s="33" t="s">
        <v>994</v>
      </c>
      <c r="J4" s="34" t="s">
        <v>995</v>
      </c>
      <c r="K4" s="31"/>
      <c r="L4" s="5"/>
      <c r="M4" s="8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30.0" customHeight="1">
      <c r="A5" s="31">
        <v>4.0</v>
      </c>
      <c r="B5" s="31" t="s">
        <v>980</v>
      </c>
      <c r="C5" s="31" t="s">
        <v>981</v>
      </c>
      <c r="D5" s="31" t="s">
        <v>982</v>
      </c>
      <c r="E5" s="31" t="s">
        <v>991</v>
      </c>
      <c r="F5" s="31" t="s">
        <v>996</v>
      </c>
      <c r="G5" s="32">
        <v>41332.0</v>
      </c>
      <c r="H5" s="33" t="s">
        <v>997</v>
      </c>
      <c r="I5" s="33" t="s">
        <v>998</v>
      </c>
      <c r="J5" s="34" t="s">
        <v>999</v>
      </c>
      <c r="K5" s="31"/>
      <c r="L5" s="5"/>
      <c r="M5" s="8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1">
        <v>5.0</v>
      </c>
      <c r="B6" s="31" t="s">
        <v>980</v>
      </c>
      <c r="C6" s="31" t="s">
        <v>981</v>
      </c>
      <c r="D6" s="31" t="s">
        <v>982</v>
      </c>
      <c r="E6" s="31" t="s">
        <v>991</v>
      </c>
      <c r="F6" s="31" t="s">
        <v>1000</v>
      </c>
      <c r="G6" s="32">
        <v>41332.0</v>
      </c>
      <c r="H6" s="33" t="s">
        <v>1001</v>
      </c>
      <c r="I6" s="33" t="s">
        <v>1002</v>
      </c>
      <c r="J6" s="34" t="s">
        <v>995</v>
      </c>
      <c r="K6" s="31"/>
      <c r="L6" s="5"/>
      <c r="M6" s="8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>
        <v>6.0</v>
      </c>
      <c r="B7" s="31" t="s">
        <v>980</v>
      </c>
      <c r="C7" s="31" t="s">
        <v>981</v>
      </c>
      <c r="D7" s="31" t="s">
        <v>982</v>
      </c>
      <c r="E7" s="31" t="s">
        <v>991</v>
      </c>
      <c r="F7" s="31" t="s">
        <v>1003</v>
      </c>
      <c r="G7" s="32">
        <v>41332.0</v>
      </c>
      <c r="H7" s="33" t="s">
        <v>1004</v>
      </c>
      <c r="I7" s="33" t="s">
        <v>1005</v>
      </c>
      <c r="J7" s="34" t="s">
        <v>999</v>
      </c>
      <c r="K7" s="31"/>
      <c r="L7" s="5"/>
      <c r="M7" s="8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1">
        <v>7.0</v>
      </c>
      <c r="B8" s="31" t="s">
        <v>980</v>
      </c>
      <c r="C8" s="31" t="s">
        <v>981</v>
      </c>
      <c r="D8" s="31" t="s">
        <v>982</v>
      </c>
      <c r="E8" s="31" t="s">
        <v>1006</v>
      </c>
      <c r="F8" s="31" t="s">
        <v>1007</v>
      </c>
      <c r="G8" s="32">
        <v>41333.0</v>
      </c>
      <c r="H8" s="33" t="s">
        <v>1008</v>
      </c>
      <c r="I8" s="33" t="s">
        <v>1009</v>
      </c>
      <c r="J8" s="34" t="s">
        <v>995</v>
      </c>
      <c r="K8" s="31"/>
      <c r="L8" s="5"/>
      <c r="M8" s="8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30.0" customHeight="1">
      <c r="A9" s="31">
        <v>8.0</v>
      </c>
      <c r="B9" s="31" t="s">
        <v>980</v>
      </c>
      <c r="C9" s="31" t="s">
        <v>981</v>
      </c>
      <c r="D9" s="31" t="s">
        <v>982</v>
      </c>
      <c r="E9" s="31" t="s">
        <v>1006</v>
      </c>
      <c r="F9" s="31" t="s">
        <v>1010</v>
      </c>
      <c r="G9" s="32">
        <v>41333.0</v>
      </c>
      <c r="H9" s="33" t="s">
        <v>1011</v>
      </c>
      <c r="I9" s="33" t="s">
        <v>1012</v>
      </c>
      <c r="J9" s="34" t="s">
        <v>999</v>
      </c>
      <c r="K9" s="31"/>
      <c r="L9" s="5"/>
      <c r="M9" s="8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>
        <v>9.0</v>
      </c>
      <c r="B10" s="31" t="s">
        <v>980</v>
      </c>
      <c r="C10" s="31" t="s">
        <v>981</v>
      </c>
      <c r="D10" s="31" t="s">
        <v>982</v>
      </c>
      <c r="E10" s="31" t="s">
        <v>1013</v>
      </c>
      <c r="F10" s="31" t="s">
        <v>1014</v>
      </c>
      <c r="G10" s="32">
        <v>41333.0</v>
      </c>
      <c r="H10" s="33" t="s">
        <v>1015</v>
      </c>
      <c r="I10" s="33" t="s">
        <v>1016</v>
      </c>
      <c r="J10" s="34" t="s">
        <v>1017</v>
      </c>
      <c r="K10" s="31"/>
      <c r="L10" s="5"/>
      <c r="M10" s="8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30.0" customHeight="1">
      <c r="A11" s="31">
        <v>10.0</v>
      </c>
      <c r="B11" s="31" t="s">
        <v>980</v>
      </c>
      <c r="C11" s="31" t="s">
        <v>981</v>
      </c>
      <c r="D11" s="31" t="s">
        <v>982</v>
      </c>
      <c r="E11" s="31" t="s">
        <v>991</v>
      </c>
      <c r="F11" s="31" t="s">
        <v>1018</v>
      </c>
      <c r="G11" s="32">
        <v>41334.0</v>
      </c>
      <c r="H11" s="33" t="s">
        <v>1019</v>
      </c>
      <c r="I11" s="33" t="s">
        <v>1020</v>
      </c>
      <c r="J11" s="34" t="s">
        <v>999</v>
      </c>
      <c r="K11" s="31"/>
      <c r="L11" s="5"/>
      <c r="M11" s="8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>
        <v>11.0</v>
      </c>
      <c r="B12" s="31" t="s">
        <v>980</v>
      </c>
      <c r="C12" s="31" t="s">
        <v>981</v>
      </c>
      <c r="D12" s="31" t="s">
        <v>982</v>
      </c>
      <c r="E12" s="31" t="s">
        <v>991</v>
      </c>
      <c r="F12" s="31" t="s">
        <v>1021</v>
      </c>
      <c r="G12" s="32">
        <v>41334.0</v>
      </c>
      <c r="H12" s="33" t="s">
        <v>1022</v>
      </c>
      <c r="I12" s="33" t="s">
        <v>1023</v>
      </c>
      <c r="J12" s="34" t="s">
        <v>987</v>
      </c>
      <c r="K12" s="31"/>
      <c r="L12" s="5"/>
      <c r="M12" s="8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>
        <v>12.0</v>
      </c>
      <c r="B13" s="31" t="s">
        <v>980</v>
      </c>
      <c r="C13" s="31" t="s">
        <v>981</v>
      </c>
      <c r="D13" s="31" t="s">
        <v>982</v>
      </c>
      <c r="E13" s="31" t="s">
        <v>991</v>
      </c>
      <c r="F13" s="31" t="s">
        <v>1024</v>
      </c>
      <c r="G13" s="32">
        <v>41334.0</v>
      </c>
      <c r="H13" s="33" t="s">
        <v>1025</v>
      </c>
      <c r="I13" s="33" t="s">
        <v>1026</v>
      </c>
      <c r="J13" s="34" t="s">
        <v>987</v>
      </c>
      <c r="K13" s="31"/>
      <c r="L13" s="5"/>
      <c r="M13" s="8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>
        <v>13.0</v>
      </c>
      <c r="B14" s="31" t="s">
        <v>980</v>
      </c>
      <c r="C14" s="31" t="s">
        <v>981</v>
      </c>
      <c r="D14" s="31" t="s">
        <v>982</v>
      </c>
      <c r="E14" s="31" t="s">
        <v>991</v>
      </c>
      <c r="F14" s="31" t="s">
        <v>1027</v>
      </c>
      <c r="G14" s="32">
        <v>41334.0</v>
      </c>
      <c r="H14" s="33" t="s">
        <v>1028</v>
      </c>
      <c r="I14" s="33" t="s">
        <v>1029</v>
      </c>
      <c r="J14" s="34" t="s">
        <v>999</v>
      </c>
      <c r="K14" s="31"/>
      <c r="L14" s="5"/>
      <c r="M14" s="8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>
        <v>14.0</v>
      </c>
      <c r="B15" s="31" t="s">
        <v>980</v>
      </c>
      <c r="C15" s="31" t="s">
        <v>981</v>
      </c>
      <c r="D15" s="31" t="s">
        <v>982</v>
      </c>
      <c r="E15" s="31" t="s">
        <v>1013</v>
      </c>
      <c r="F15" s="31" t="s">
        <v>1030</v>
      </c>
      <c r="G15" s="32">
        <v>41335.0</v>
      </c>
      <c r="H15" s="33" t="s">
        <v>1031</v>
      </c>
      <c r="I15" s="33" t="s">
        <v>1032</v>
      </c>
      <c r="J15" s="34" t="s">
        <v>995</v>
      </c>
      <c r="K15" s="31"/>
      <c r="L15" s="5"/>
      <c r="M15" s="8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>
        <v>15.0</v>
      </c>
      <c r="B16" s="31" t="s">
        <v>980</v>
      </c>
      <c r="C16" s="31" t="s">
        <v>981</v>
      </c>
      <c r="D16" s="31" t="s">
        <v>982</v>
      </c>
      <c r="E16" s="31" t="s">
        <v>1013</v>
      </c>
      <c r="F16" s="31" t="s">
        <v>1033</v>
      </c>
      <c r="G16" s="32">
        <v>41335.0</v>
      </c>
      <c r="H16" s="33" t="s">
        <v>1034</v>
      </c>
      <c r="I16" s="33" t="s">
        <v>1035</v>
      </c>
      <c r="J16" s="34" t="s">
        <v>995</v>
      </c>
      <c r="K16" s="31"/>
      <c r="L16" s="5"/>
      <c r="M16" s="8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>
        <v>16.0</v>
      </c>
      <c r="B17" s="31" t="s">
        <v>980</v>
      </c>
      <c r="C17" s="31" t="s">
        <v>981</v>
      </c>
      <c r="D17" s="31" t="s">
        <v>982</v>
      </c>
      <c r="E17" s="31" t="s">
        <v>1013</v>
      </c>
      <c r="F17" s="31" t="s">
        <v>1036</v>
      </c>
      <c r="G17" s="32">
        <v>41335.0</v>
      </c>
      <c r="H17" s="33" t="s">
        <v>1037</v>
      </c>
      <c r="I17" s="33" t="s">
        <v>1038</v>
      </c>
      <c r="J17" s="34" t="s">
        <v>995</v>
      </c>
      <c r="K17" s="31"/>
      <c r="L17" s="5"/>
      <c r="M17" s="8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30.0" customHeight="1">
      <c r="A18" s="31">
        <v>17.0</v>
      </c>
      <c r="B18" s="31" t="s">
        <v>980</v>
      </c>
      <c r="C18" s="31" t="s">
        <v>981</v>
      </c>
      <c r="D18" s="31" t="s">
        <v>982</v>
      </c>
      <c r="E18" s="31" t="s">
        <v>1039</v>
      </c>
      <c r="F18" s="31" t="s">
        <v>1040</v>
      </c>
      <c r="G18" s="32">
        <v>41337.0</v>
      </c>
      <c r="H18" s="33" t="s">
        <v>1041</v>
      </c>
      <c r="I18" s="33" t="s">
        <v>1042</v>
      </c>
      <c r="J18" s="34" t="s">
        <v>995</v>
      </c>
      <c r="K18" s="31"/>
      <c r="L18" s="5"/>
      <c r="M18" s="8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>
        <v>18.0</v>
      </c>
      <c r="B19" s="31" t="s">
        <v>980</v>
      </c>
      <c r="C19" s="31" t="s">
        <v>981</v>
      </c>
      <c r="D19" s="31" t="s">
        <v>982</v>
      </c>
      <c r="E19" s="31" t="s">
        <v>1039</v>
      </c>
      <c r="F19" s="31" t="s">
        <v>1043</v>
      </c>
      <c r="G19" s="32">
        <v>41337.0</v>
      </c>
      <c r="H19" s="33" t="s">
        <v>1044</v>
      </c>
      <c r="I19" s="33" t="s">
        <v>1045</v>
      </c>
      <c r="J19" s="34">
        <v>62.0</v>
      </c>
      <c r="K19" s="31"/>
      <c r="L19" s="5"/>
      <c r="M19" s="8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>
        <v>19.0</v>
      </c>
      <c r="B20" s="31" t="s">
        <v>980</v>
      </c>
      <c r="C20" s="31" t="s">
        <v>981</v>
      </c>
      <c r="D20" s="31" t="s">
        <v>982</v>
      </c>
      <c r="E20" s="31" t="s">
        <v>1039</v>
      </c>
      <c r="F20" s="31" t="s">
        <v>1046</v>
      </c>
      <c r="G20" s="32">
        <v>41337.0</v>
      </c>
      <c r="H20" s="33" t="s">
        <v>1047</v>
      </c>
      <c r="I20" s="33" t="s">
        <v>1048</v>
      </c>
      <c r="J20" s="34" t="s">
        <v>995</v>
      </c>
      <c r="K20" s="31"/>
      <c r="L20" s="5"/>
      <c r="M20" s="8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>
        <v>20.0</v>
      </c>
      <c r="B21" s="31" t="s">
        <v>980</v>
      </c>
      <c r="C21" s="31" t="s">
        <v>981</v>
      </c>
      <c r="D21" s="31" t="s">
        <v>982</v>
      </c>
      <c r="E21" s="31" t="s">
        <v>1039</v>
      </c>
      <c r="F21" s="31" t="s">
        <v>1049</v>
      </c>
      <c r="G21" s="32">
        <v>41338.0</v>
      </c>
      <c r="H21" s="33" t="s">
        <v>1050</v>
      </c>
      <c r="I21" s="33" t="s">
        <v>1051</v>
      </c>
      <c r="J21" s="34" t="s">
        <v>995</v>
      </c>
      <c r="K21" s="31"/>
      <c r="L21" s="5"/>
      <c r="M21" s="8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>
        <v>21.0</v>
      </c>
      <c r="B22" s="31" t="s">
        <v>980</v>
      </c>
      <c r="C22" s="31" t="s">
        <v>981</v>
      </c>
      <c r="D22" s="31" t="s">
        <v>982</v>
      </c>
      <c r="E22" s="31" t="s">
        <v>1039</v>
      </c>
      <c r="F22" s="31" t="s">
        <v>1052</v>
      </c>
      <c r="G22" s="32">
        <v>41338.0</v>
      </c>
      <c r="H22" s="33" t="s">
        <v>1053</v>
      </c>
      <c r="I22" s="33" t="s">
        <v>1054</v>
      </c>
      <c r="J22" s="34" t="s">
        <v>995</v>
      </c>
      <c r="K22" s="31"/>
      <c r="L22" s="5"/>
      <c r="M22" s="8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>
        <v>22.0</v>
      </c>
      <c r="B23" s="31" t="s">
        <v>980</v>
      </c>
      <c r="C23" s="31" t="s">
        <v>981</v>
      </c>
      <c r="D23" s="31" t="s">
        <v>982</v>
      </c>
      <c r="E23" s="31" t="s">
        <v>1039</v>
      </c>
      <c r="F23" s="31" t="s">
        <v>1055</v>
      </c>
      <c r="G23" s="32">
        <v>41339.0</v>
      </c>
      <c r="H23" s="33" t="s">
        <v>1056</v>
      </c>
      <c r="I23" s="33" t="s">
        <v>1057</v>
      </c>
      <c r="J23" s="34" t="s">
        <v>995</v>
      </c>
      <c r="K23" s="31"/>
      <c r="L23" s="5"/>
      <c r="M23" s="8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5">
        <v>23.0</v>
      </c>
      <c r="B24" s="35" t="s">
        <v>980</v>
      </c>
      <c r="C24" s="35" t="s">
        <v>981</v>
      </c>
      <c r="D24" s="35" t="s">
        <v>982</v>
      </c>
      <c r="E24" s="35" t="s">
        <v>1039</v>
      </c>
      <c r="F24" s="35" t="s">
        <v>1058</v>
      </c>
      <c r="G24" s="36">
        <v>41339.0</v>
      </c>
      <c r="H24" s="37" t="s">
        <v>1059</v>
      </c>
      <c r="I24" s="37" t="s">
        <v>1060</v>
      </c>
      <c r="J24" s="38" t="s">
        <v>995</v>
      </c>
      <c r="K24" s="31"/>
      <c r="L24" s="5"/>
      <c r="M24" s="8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9">
        <v>24.0</v>
      </c>
      <c r="B25" s="39" t="s">
        <v>980</v>
      </c>
      <c r="C25" s="39" t="s">
        <v>981</v>
      </c>
      <c r="D25" s="39" t="s">
        <v>1061</v>
      </c>
      <c r="E25" s="39" t="s">
        <v>1062</v>
      </c>
      <c r="F25" s="39" t="s">
        <v>1063</v>
      </c>
      <c r="G25" s="40">
        <v>41373.0</v>
      </c>
      <c r="H25" s="41" t="s">
        <v>1064</v>
      </c>
      <c r="I25" s="41" t="s">
        <v>1065</v>
      </c>
      <c r="J25" s="42" t="s">
        <v>1066</v>
      </c>
      <c r="K25" s="31"/>
      <c r="L25" s="5"/>
      <c r="M25" s="8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>
        <v>25.0</v>
      </c>
      <c r="B26" s="31" t="s">
        <v>980</v>
      </c>
      <c r="C26" s="31" t="s">
        <v>981</v>
      </c>
      <c r="D26" s="31" t="s">
        <v>1061</v>
      </c>
      <c r="E26" s="31" t="s">
        <v>1062</v>
      </c>
      <c r="F26" s="31" t="s">
        <v>1067</v>
      </c>
      <c r="G26" s="32">
        <v>41373.0</v>
      </c>
      <c r="H26" s="33" t="s">
        <v>1068</v>
      </c>
      <c r="I26" s="33" t="s">
        <v>1069</v>
      </c>
      <c r="J26" s="34" t="s">
        <v>987</v>
      </c>
      <c r="K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>
        <v>26.0</v>
      </c>
      <c r="B27" s="31" t="s">
        <v>980</v>
      </c>
      <c r="C27" s="31" t="s">
        <v>981</v>
      </c>
      <c r="D27" s="31" t="s">
        <v>1061</v>
      </c>
      <c r="E27" s="31" t="s">
        <v>1062</v>
      </c>
      <c r="F27" s="31" t="s">
        <v>1070</v>
      </c>
      <c r="G27" s="32">
        <v>41373.0</v>
      </c>
      <c r="H27" s="33" t="s">
        <v>1071</v>
      </c>
      <c r="I27" s="33" t="s">
        <v>1072</v>
      </c>
      <c r="J27" s="34" t="s">
        <v>999</v>
      </c>
      <c r="K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>
        <v>27.0</v>
      </c>
      <c r="B28" s="31" t="s">
        <v>980</v>
      </c>
      <c r="C28" s="31" t="s">
        <v>981</v>
      </c>
      <c r="D28" s="31" t="s">
        <v>1061</v>
      </c>
      <c r="E28" s="31" t="s">
        <v>1062</v>
      </c>
      <c r="F28" s="31" t="s">
        <v>1073</v>
      </c>
      <c r="G28" s="32">
        <v>41373.0</v>
      </c>
      <c r="H28" s="33" t="s">
        <v>1074</v>
      </c>
      <c r="I28" s="33" t="s">
        <v>1075</v>
      </c>
      <c r="J28" s="34" t="s">
        <v>995</v>
      </c>
      <c r="K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>
        <v>28.0</v>
      </c>
      <c r="B29" s="31" t="s">
        <v>980</v>
      </c>
      <c r="C29" s="31" t="s">
        <v>981</v>
      </c>
      <c r="D29" s="31" t="s">
        <v>1061</v>
      </c>
      <c r="E29" s="31" t="s">
        <v>1076</v>
      </c>
      <c r="F29" s="31" t="s">
        <v>1077</v>
      </c>
      <c r="G29" s="32">
        <v>41374.0</v>
      </c>
      <c r="H29" s="33" t="s">
        <v>1078</v>
      </c>
      <c r="I29" s="33" t="s">
        <v>1079</v>
      </c>
      <c r="J29" s="34">
        <v>0.0</v>
      </c>
      <c r="K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>
        <v>29.0</v>
      </c>
      <c r="B30" s="31" t="s">
        <v>980</v>
      </c>
      <c r="C30" s="31" t="s">
        <v>981</v>
      </c>
      <c r="D30" s="31" t="s">
        <v>1061</v>
      </c>
      <c r="E30" s="31" t="s">
        <v>1076</v>
      </c>
      <c r="F30" s="31" t="s">
        <v>1080</v>
      </c>
      <c r="G30" s="32">
        <v>41374.0</v>
      </c>
      <c r="H30" s="33" t="s">
        <v>1081</v>
      </c>
      <c r="I30" s="33" t="s">
        <v>1082</v>
      </c>
      <c r="J30" s="34">
        <v>0.0</v>
      </c>
      <c r="K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>
        <v>30.0</v>
      </c>
      <c r="B31" s="31" t="s">
        <v>980</v>
      </c>
      <c r="C31" s="31" t="s">
        <v>981</v>
      </c>
      <c r="D31" s="31" t="s">
        <v>1061</v>
      </c>
      <c r="E31" s="31" t="s">
        <v>1083</v>
      </c>
      <c r="F31" s="31" t="s">
        <v>1084</v>
      </c>
      <c r="G31" s="32">
        <v>41429.0</v>
      </c>
      <c r="H31" s="33" t="s">
        <v>1085</v>
      </c>
      <c r="I31" s="33" t="s">
        <v>1086</v>
      </c>
      <c r="J31" s="34" t="s">
        <v>999</v>
      </c>
      <c r="K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>
        <v>31.0</v>
      </c>
      <c r="B32" s="31" t="s">
        <v>980</v>
      </c>
      <c r="C32" s="31" t="s">
        <v>981</v>
      </c>
      <c r="D32" s="31" t="s">
        <v>1061</v>
      </c>
      <c r="E32" s="31" t="s">
        <v>1083</v>
      </c>
      <c r="F32" s="31" t="s">
        <v>1087</v>
      </c>
      <c r="G32" s="32">
        <v>41429.0</v>
      </c>
      <c r="H32" s="33" t="s">
        <v>1088</v>
      </c>
      <c r="I32" s="33" t="s">
        <v>1089</v>
      </c>
      <c r="J32" s="34" t="s">
        <v>999</v>
      </c>
      <c r="K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>
        <v>32.0</v>
      </c>
      <c r="B33" s="31" t="s">
        <v>980</v>
      </c>
      <c r="C33" s="31" t="s">
        <v>981</v>
      </c>
      <c r="D33" s="31" t="s">
        <v>1061</v>
      </c>
      <c r="E33" s="31" t="s">
        <v>1083</v>
      </c>
      <c r="F33" s="31" t="s">
        <v>1090</v>
      </c>
      <c r="G33" s="32">
        <v>41429.0</v>
      </c>
      <c r="H33" s="33" t="s">
        <v>1091</v>
      </c>
      <c r="I33" s="33" t="s">
        <v>1092</v>
      </c>
      <c r="J33" s="34" t="s">
        <v>999</v>
      </c>
      <c r="K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>
        <v>33.0</v>
      </c>
      <c r="B34" s="31" t="s">
        <v>980</v>
      </c>
      <c r="C34" s="31" t="s">
        <v>981</v>
      </c>
      <c r="D34" s="31" t="s">
        <v>1061</v>
      </c>
      <c r="E34" s="31" t="s">
        <v>1083</v>
      </c>
      <c r="F34" s="31" t="s">
        <v>1093</v>
      </c>
      <c r="G34" s="32">
        <v>41430.0</v>
      </c>
      <c r="H34" s="33" t="s">
        <v>1094</v>
      </c>
      <c r="I34" s="33" t="s">
        <v>1095</v>
      </c>
      <c r="J34" s="34" t="s">
        <v>987</v>
      </c>
      <c r="K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>
        <v>34.0</v>
      </c>
      <c r="B35" s="31" t="s">
        <v>980</v>
      </c>
      <c r="C35" s="31" t="s">
        <v>981</v>
      </c>
      <c r="D35" s="31" t="s">
        <v>1061</v>
      </c>
      <c r="E35" s="31" t="s">
        <v>1083</v>
      </c>
      <c r="F35" s="31" t="s">
        <v>1096</v>
      </c>
      <c r="G35" s="32">
        <v>41430.0</v>
      </c>
      <c r="H35" s="33" t="s">
        <v>1097</v>
      </c>
      <c r="I35" s="33" t="s">
        <v>1098</v>
      </c>
      <c r="J35" s="34" t="s">
        <v>1099</v>
      </c>
      <c r="K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>
        <v>35.0</v>
      </c>
      <c r="B36" s="31" t="s">
        <v>980</v>
      </c>
      <c r="C36" s="31" t="s">
        <v>981</v>
      </c>
      <c r="D36" s="31" t="s">
        <v>1061</v>
      </c>
      <c r="E36" s="31" t="s">
        <v>1083</v>
      </c>
      <c r="F36" s="31" t="s">
        <v>1100</v>
      </c>
      <c r="G36" s="32">
        <v>41430.0</v>
      </c>
      <c r="H36" s="33" t="s">
        <v>1101</v>
      </c>
      <c r="I36" s="33" t="s">
        <v>1102</v>
      </c>
      <c r="J36" s="34" t="s">
        <v>987</v>
      </c>
      <c r="K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>
        <v>36.0</v>
      </c>
      <c r="B37" s="31" t="s">
        <v>980</v>
      </c>
      <c r="C37" s="31" t="s">
        <v>981</v>
      </c>
      <c r="D37" s="31" t="s">
        <v>1061</v>
      </c>
      <c r="E37" s="31" t="s">
        <v>1103</v>
      </c>
      <c r="F37" s="31" t="s">
        <v>1104</v>
      </c>
      <c r="G37" s="32">
        <v>41471.0</v>
      </c>
      <c r="H37" s="8" t="s">
        <v>1105</v>
      </c>
      <c r="I37" s="8" t="s">
        <v>1106</v>
      </c>
      <c r="J37" s="34" t="s">
        <v>995</v>
      </c>
      <c r="K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>
        <v>37.0</v>
      </c>
      <c r="B38" s="31" t="s">
        <v>980</v>
      </c>
      <c r="C38" s="31" t="s">
        <v>981</v>
      </c>
      <c r="D38" s="31" t="s">
        <v>1061</v>
      </c>
      <c r="E38" s="31" t="s">
        <v>1103</v>
      </c>
      <c r="F38" s="31" t="s">
        <v>1107</v>
      </c>
      <c r="G38" s="32">
        <v>41471.0</v>
      </c>
      <c r="H38" s="8" t="s">
        <v>1108</v>
      </c>
      <c r="I38" s="8" t="s">
        <v>1109</v>
      </c>
      <c r="J38" s="34" t="s">
        <v>995</v>
      </c>
      <c r="K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30.0" customHeight="1">
      <c r="A39" s="31">
        <v>38.0</v>
      </c>
      <c r="B39" s="31" t="s">
        <v>980</v>
      </c>
      <c r="C39" s="31" t="s">
        <v>981</v>
      </c>
      <c r="D39" s="31" t="s">
        <v>1061</v>
      </c>
      <c r="E39" s="31" t="s">
        <v>1103</v>
      </c>
      <c r="F39" s="31" t="s">
        <v>1110</v>
      </c>
      <c r="G39" s="32">
        <v>41472.0</v>
      </c>
      <c r="H39" s="8" t="s">
        <v>1111</v>
      </c>
      <c r="I39" s="8" t="s">
        <v>1112</v>
      </c>
      <c r="J39" s="34" t="s">
        <v>1113</v>
      </c>
      <c r="K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>
        <v>39.0</v>
      </c>
      <c r="B40" s="31" t="s">
        <v>980</v>
      </c>
      <c r="C40" s="31" t="s">
        <v>981</v>
      </c>
      <c r="D40" s="31" t="s">
        <v>1061</v>
      </c>
      <c r="E40" s="31" t="s">
        <v>1114</v>
      </c>
      <c r="F40" s="31" t="s">
        <v>1115</v>
      </c>
      <c r="G40" s="32">
        <v>41473.0</v>
      </c>
      <c r="H40" s="8" t="s">
        <v>1116</v>
      </c>
      <c r="I40" s="8" t="s">
        <v>1117</v>
      </c>
      <c r="J40" s="34" t="s">
        <v>1113</v>
      </c>
      <c r="K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5">
        <v>40.0</v>
      </c>
      <c r="B41" s="35" t="s">
        <v>980</v>
      </c>
      <c r="C41" s="35" t="s">
        <v>981</v>
      </c>
      <c r="D41" s="35" t="s">
        <v>1061</v>
      </c>
      <c r="E41" s="35" t="s">
        <v>1114</v>
      </c>
      <c r="F41" s="35" t="s">
        <v>1118</v>
      </c>
      <c r="G41" s="36">
        <v>41473.0</v>
      </c>
      <c r="H41" s="43" t="s">
        <v>1119</v>
      </c>
      <c r="I41" s="43" t="s">
        <v>1120</v>
      </c>
      <c r="J41" s="38" t="s">
        <v>1113</v>
      </c>
      <c r="K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>
        <v>41.0</v>
      </c>
      <c r="B42" s="31" t="s">
        <v>980</v>
      </c>
      <c r="C42" s="31" t="s">
        <v>981</v>
      </c>
      <c r="D42" s="31" t="s">
        <v>1121</v>
      </c>
      <c r="E42" s="31" t="s">
        <v>1122</v>
      </c>
      <c r="F42" s="31" t="s">
        <v>1123</v>
      </c>
      <c r="G42" s="32">
        <v>41469.0</v>
      </c>
      <c r="H42" s="33" t="s">
        <v>1124</v>
      </c>
      <c r="I42" s="33" t="s">
        <v>1125</v>
      </c>
      <c r="J42" s="34" t="s">
        <v>995</v>
      </c>
      <c r="K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>
        <v>42.0</v>
      </c>
      <c r="B43" s="31" t="s">
        <v>980</v>
      </c>
      <c r="C43" s="31" t="s">
        <v>981</v>
      </c>
      <c r="D43" s="31" t="s">
        <v>1121</v>
      </c>
      <c r="E43" s="31" t="s">
        <v>1122</v>
      </c>
      <c r="F43" s="31" t="s">
        <v>1126</v>
      </c>
      <c r="G43" s="32">
        <v>41469.0</v>
      </c>
      <c r="H43" s="33" t="s">
        <v>1127</v>
      </c>
      <c r="I43" s="33" t="s">
        <v>1128</v>
      </c>
      <c r="J43" s="34" t="s">
        <v>995</v>
      </c>
      <c r="K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>
        <v>43.0</v>
      </c>
      <c r="B44" s="31" t="s">
        <v>980</v>
      </c>
      <c r="C44" s="31" t="s">
        <v>981</v>
      </c>
      <c r="D44" s="31" t="s">
        <v>1121</v>
      </c>
      <c r="E44" s="31" t="s">
        <v>1122</v>
      </c>
      <c r="F44" s="31" t="s">
        <v>1129</v>
      </c>
      <c r="G44" s="32">
        <v>41469.0</v>
      </c>
      <c r="H44" s="33" t="s">
        <v>1130</v>
      </c>
      <c r="I44" s="33" t="s">
        <v>1131</v>
      </c>
      <c r="J44" s="34" t="s">
        <v>995</v>
      </c>
      <c r="K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>
        <v>44.0</v>
      </c>
      <c r="B45" s="31" t="s">
        <v>980</v>
      </c>
      <c r="C45" s="31" t="s">
        <v>981</v>
      </c>
      <c r="D45" s="31" t="s">
        <v>1121</v>
      </c>
      <c r="E45" s="31" t="s">
        <v>1122</v>
      </c>
      <c r="F45" s="31" t="s">
        <v>1132</v>
      </c>
      <c r="G45" s="32">
        <v>41470.0</v>
      </c>
      <c r="H45" s="33" t="s">
        <v>1133</v>
      </c>
      <c r="I45" s="33" t="s">
        <v>1134</v>
      </c>
      <c r="J45" s="34" t="s">
        <v>995</v>
      </c>
      <c r="K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>
        <v>45.0</v>
      </c>
      <c r="B46" s="31" t="s">
        <v>980</v>
      </c>
      <c r="C46" s="31" t="s">
        <v>981</v>
      </c>
      <c r="D46" s="31" t="s">
        <v>1121</v>
      </c>
      <c r="E46" s="31" t="s">
        <v>1122</v>
      </c>
      <c r="F46" s="31" t="s">
        <v>1135</v>
      </c>
      <c r="G46" s="32">
        <v>41470.0</v>
      </c>
      <c r="H46" s="33" t="s">
        <v>1136</v>
      </c>
      <c r="I46" s="33" t="s">
        <v>1137</v>
      </c>
      <c r="J46" s="34" t="s">
        <v>1138</v>
      </c>
      <c r="K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>
        <v>46.0</v>
      </c>
      <c r="B47" s="31" t="s">
        <v>980</v>
      </c>
      <c r="C47" s="31" t="s">
        <v>981</v>
      </c>
      <c r="D47" s="31" t="s">
        <v>1121</v>
      </c>
      <c r="E47" s="31" t="s">
        <v>1122</v>
      </c>
      <c r="F47" s="31" t="s">
        <v>1139</v>
      </c>
      <c r="G47" s="32">
        <v>41470.0</v>
      </c>
      <c r="H47" s="33" t="s">
        <v>1140</v>
      </c>
      <c r="I47" s="33" t="s">
        <v>1141</v>
      </c>
      <c r="J47" s="34" t="s">
        <v>995</v>
      </c>
      <c r="K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>
        <v>47.0</v>
      </c>
      <c r="B48" s="31" t="s">
        <v>980</v>
      </c>
      <c r="C48" s="31" t="s">
        <v>981</v>
      </c>
      <c r="D48" s="31" t="s">
        <v>1121</v>
      </c>
      <c r="E48" s="31" t="s">
        <v>1122</v>
      </c>
      <c r="F48" s="31" t="s">
        <v>1142</v>
      </c>
      <c r="G48" s="32">
        <v>41470.0</v>
      </c>
      <c r="H48" s="33" t="s">
        <v>1143</v>
      </c>
      <c r="I48" s="33" t="s">
        <v>1144</v>
      </c>
      <c r="J48" s="34" t="s">
        <v>995</v>
      </c>
      <c r="K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>
        <v>48.0</v>
      </c>
      <c r="B49" s="31" t="s">
        <v>980</v>
      </c>
      <c r="C49" s="31" t="s">
        <v>981</v>
      </c>
      <c r="D49" s="31" t="s">
        <v>1121</v>
      </c>
      <c r="E49" s="31" t="s">
        <v>1122</v>
      </c>
      <c r="F49" s="31" t="s">
        <v>1145</v>
      </c>
      <c r="G49" s="32">
        <v>41471.0</v>
      </c>
      <c r="H49" s="33" t="s">
        <v>1146</v>
      </c>
      <c r="I49" s="33" t="s">
        <v>1147</v>
      </c>
      <c r="J49" s="34" t="s">
        <v>1148</v>
      </c>
      <c r="K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>
        <v>49.0</v>
      </c>
      <c r="B50" s="31" t="s">
        <v>980</v>
      </c>
      <c r="C50" s="31" t="s">
        <v>981</v>
      </c>
      <c r="D50" s="31" t="s">
        <v>1121</v>
      </c>
      <c r="E50" s="31" t="s">
        <v>1122</v>
      </c>
      <c r="F50" s="31" t="s">
        <v>1149</v>
      </c>
      <c r="G50" s="32">
        <v>41471.0</v>
      </c>
      <c r="H50" s="33" t="s">
        <v>1150</v>
      </c>
      <c r="I50" s="33" t="s">
        <v>1151</v>
      </c>
      <c r="J50" s="34" t="s">
        <v>995</v>
      </c>
      <c r="K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>
        <v>50.0</v>
      </c>
      <c r="B51" s="31" t="s">
        <v>980</v>
      </c>
      <c r="C51" s="31" t="s">
        <v>981</v>
      </c>
      <c r="D51" s="31" t="s">
        <v>1121</v>
      </c>
      <c r="E51" s="31" t="s">
        <v>1122</v>
      </c>
      <c r="F51" s="31" t="s">
        <v>1152</v>
      </c>
      <c r="G51" s="32">
        <v>41471.0</v>
      </c>
      <c r="H51" s="33" t="s">
        <v>1153</v>
      </c>
      <c r="I51" s="33" t="s">
        <v>1154</v>
      </c>
      <c r="J51" s="34" t="s">
        <v>995</v>
      </c>
      <c r="K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>
        <v>51.0</v>
      </c>
      <c r="B52" s="31" t="s">
        <v>980</v>
      </c>
      <c r="C52" s="31" t="s">
        <v>981</v>
      </c>
      <c r="D52" s="31" t="s">
        <v>1121</v>
      </c>
      <c r="E52" s="31" t="s">
        <v>1122</v>
      </c>
      <c r="F52" s="31" t="s">
        <v>1155</v>
      </c>
      <c r="G52" s="32">
        <v>41471.0</v>
      </c>
      <c r="H52" s="33" t="s">
        <v>1156</v>
      </c>
      <c r="I52" s="33" t="s">
        <v>1157</v>
      </c>
      <c r="J52" s="34" t="s">
        <v>995</v>
      </c>
      <c r="K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>
        <v>52.0</v>
      </c>
      <c r="B53" s="31" t="s">
        <v>980</v>
      </c>
      <c r="C53" s="31" t="s">
        <v>981</v>
      </c>
      <c r="D53" s="31" t="s">
        <v>1121</v>
      </c>
      <c r="E53" s="31" t="s">
        <v>1122</v>
      </c>
      <c r="F53" s="31" t="s">
        <v>1158</v>
      </c>
      <c r="G53" s="32">
        <v>41472.0</v>
      </c>
      <c r="H53" s="33" t="s">
        <v>1159</v>
      </c>
      <c r="I53" s="33" t="s">
        <v>1160</v>
      </c>
      <c r="J53" s="34" t="s">
        <v>995</v>
      </c>
      <c r="K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>
        <v>53.0</v>
      </c>
      <c r="B54" s="31" t="s">
        <v>980</v>
      </c>
      <c r="C54" s="31" t="s">
        <v>981</v>
      </c>
      <c r="D54" s="31" t="s">
        <v>1121</v>
      </c>
      <c r="E54" s="31" t="s">
        <v>1122</v>
      </c>
      <c r="F54" s="31" t="s">
        <v>1161</v>
      </c>
      <c r="G54" s="32">
        <v>41472.0</v>
      </c>
      <c r="H54" s="33" t="s">
        <v>1162</v>
      </c>
      <c r="I54" s="33" t="s">
        <v>1163</v>
      </c>
      <c r="J54" s="34" t="s">
        <v>995</v>
      </c>
      <c r="K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>
        <v>54.0</v>
      </c>
      <c r="B55" s="31" t="s">
        <v>980</v>
      </c>
      <c r="C55" s="31" t="s">
        <v>981</v>
      </c>
      <c r="D55" s="31" t="s">
        <v>1121</v>
      </c>
      <c r="E55" s="31" t="s">
        <v>1122</v>
      </c>
      <c r="F55" s="31" t="s">
        <v>1164</v>
      </c>
      <c r="G55" s="32">
        <v>41473.0</v>
      </c>
      <c r="H55" s="33" t="s">
        <v>1165</v>
      </c>
      <c r="I55" s="33" t="s">
        <v>1166</v>
      </c>
      <c r="J55" s="34" t="s">
        <v>1148</v>
      </c>
      <c r="K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>
        <v>55.0</v>
      </c>
      <c r="B56" s="31" t="s">
        <v>980</v>
      </c>
      <c r="C56" s="31" t="s">
        <v>981</v>
      </c>
      <c r="D56" s="31" t="s">
        <v>1121</v>
      </c>
      <c r="E56" s="31" t="s">
        <v>1122</v>
      </c>
      <c r="F56" s="31" t="s">
        <v>1167</v>
      </c>
      <c r="G56" s="32">
        <v>41473.0</v>
      </c>
      <c r="H56" s="33" t="s">
        <v>1168</v>
      </c>
      <c r="I56" s="33" t="s">
        <v>1169</v>
      </c>
      <c r="J56" s="34" t="s">
        <v>995</v>
      </c>
      <c r="K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>
        <v>56.0</v>
      </c>
      <c r="B57" s="31" t="s">
        <v>980</v>
      </c>
      <c r="C57" s="31" t="s">
        <v>981</v>
      </c>
      <c r="D57" s="31" t="s">
        <v>1121</v>
      </c>
      <c r="E57" s="31" t="s">
        <v>1122</v>
      </c>
      <c r="F57" s="31" t="s">
        <v>1170</v>
      </c>
      <c r="G57" s="32">
        <v>41473.0</v>
      </c>
      <c r="H57" s="33" t="s">
        <v>1171</v>
      </c>
      <c r="I57" s="33" t="s">
        <v>1172</v>
      </c>
      <c r="J57" s="34" t="s">
        <v>1148</v>
      </c>
      <c r="K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>
        <v>57.0</v>
      </c>
      <c r="B58" s="31" t="s">
        <v>980</v>
      </c>
      <c r="C58" s="31" t="s">
        <v>981</v>
      </c>
      <c r="D58" s="31" t="s">
        <v>1121</v>
      </c>
      <c r="E58" s="31" t="s">
        <v>1122</v>
      </c>
      <c r="F58" s="31" t="s">
        <v>1173</v>
      </c>
      <c r="G58" s="32">
        <v>41473.0</v>
      </c>
      <c r="H58" s="33" t="s">
        <v>1174</v>
      </c>
      <c r="I58" s="33" t="s">
        <v>1175</v>
      </c>
      <c r="J58" s="34" t="s">
        <v>995</v>
      </c>
      <c r="K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29.25" customHeight="1">
      <c r="A59" s="31"/>
      <c r="B59" s="31"/>
      <c r="C59" s="31"/>
      <c r="D59" s="31"/>
      <c r="E59" s="31"/>
      <c r="F59" s="31"/>
      <c r="G59" s="32"/>
      <c r="H59" s="33"/>
      <c r="I59" s="33"/>
      <c r="J59" s="34"/>
      <c r="K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3"/>
      <c r="I60" s="33"/>
      <c r="J60" s="34"/>
      <c r="K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3"/>
      <c r="I61" s="33"/>
      <c r="J61" s="34"/>
      <c r="K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3"/>
      <c r="I62" s="33"/>
      <c r="J62" s="34"/>
      <c r="K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3"/>
      <c r="I63" s="33"/>
      <c r="J63" s="34"/>
      <c r="K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3"/>
      <c r="I64" s="33"/>
      <c r="J64" s="34"/>
      <c r="K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3"/>
      <c r="I65" s="33"/>
      <c r="J65" s="34"/>
      <c r="K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3"/>
      <c r="I66" s="33"/>
      <c r="J66" s="34"/>
      <c r="K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3"/>
      <c r="I67" s="33"/>
      <c r="J67" s="34"/>
      <c r="K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3"/>
      <c r="I68" s="33"/>
      <c r="J68" s="34"/>
      <c r="K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3"/>
      <c r="I69" s="33"/>
      <c r="J69" s="34"/>
      <c r="K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3"/>
      <c r="I70" s="33"/>
      <c r="J70" s="34"/>
      <c r="K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3"/>
      <c r="I71" s="33"/>
      <c r="J71" s="34"/>
      <c r="K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3"/>
      <c r="I72" s="33"/>
      <c r="J72" s="34"/>
      <c r="K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3"/>
      <c r="I73" s="33"/>
      <c r="J73" s="34"/>
      <c r="K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3"/>
      <c r="I74" s="33"/>
      <c r="J74" s="34"/>
      <c r="K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3"/>
      <c r="I75" s="33"/>
      <c r="J75" s="34"/>
      <c r="K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3"/>
      <c r="I76" s="33"/>
      <c r="J76" s="34"/>
      <c r="K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3"/>
      <c r="I77" s="33"/>
      <c r="J77" s="34"/>
      <c r="K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3"/>
      <c r="I78" s="33"/>
      <c r="J78" s="34"/>
      <c r="K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3"/>
      <c r="I79" s="33"/>
      <c r="J79" s="34"/>
      <c r="K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3"/>
      <c r="I80" s="33"/>
      <c r="J80" s="34"/>
      <c r="K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3"/>
      <c r="I81" s="33"/>
      <c r="J81" s="34"/>
      <c r="K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3"/>
      <c r="I82" s="33"/>
      <c r="J82" s="34"/>
      <c r="K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3"/>
      <c r="I83" s="33"/>
      <c r="J83" s="34"/>
      <c r="K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3"/>
      <c r="I84" s="33"/>
      <c r="J84" s="34"/>
      <c r="K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3"/>
      <c r="I85" s="33"/>
      <c r="J85" s="34"/>
      <c r="K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3"/>
      <c r="I86" s="33"/>
      <c r="J86" s="34"/>
      <c r="K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3"/>
      <c r="I87" s="33"/>
      <c r="J87" s="34"/>
      <c r="K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3"/>
      <c r="I88" s="33"/>
      <c r="J88" s="34"/>
      <c r="K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3"/>
      <c r="I89" s="33"/>
      <c r="J89" s="34"/>
      <c r="K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3"/>
      <c r="I90" s="33"/>
      <c r="J90" s="34"/>
      <c r="K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3"/>
      <c r="I91" s="33"/>
      <c r="J91" s="34"/>
      <c r="K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3"/>
      <c r="I92" s="33"/>
      <c r="J92" s="34"/>
      <c r="K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3"/>
      <c r="I93" s="33"/>
      <c r="J93" s="34"/>
      <c r="K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3"/>
      <c r="I94" s="33"/>
      <c r="J94" s="34"/>
      <c r="K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3"/>
      <c r="I95" s="33"/>
      <c r="J95" s="34"/>
      <c r="K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3"/>
      <c r="I96" s="33"/>
      <c r="J96" s="34"/>
      <c r="K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3"/>
      <c r="I97" s="33"/>
      <c r="J97" s="34"/>
      <c r="K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3"/>
      <c r="I98" s="33"/>
      <c r="J98" s="34"/>
      <c r="K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3"/>
      <c r="I99" s="33"/>
      <c r="J99" s="34"/>
      <c r="K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3"/>
      <c r="I100" s="33"/>
      <c r="J100" s="34"/>
      <c r="K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3"/>
      <c r="I101" s="33"/>
      <c r="J101" s="34"/>
      <c r="K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3"/>
      <c r="I102" s="33"/>
      <c r="J102" s="34"/>
      <c r="K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3"/>
      <c r="I103" s="33"/>
      <c r="J103" s="34"/>
      <c r="K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3"/>
      <c r="I104" s="33"/>
      <c r="J104" s="34"/>
      <c r="K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3"/>
      <c r="I105" s="33"/>
      <c r="J105" s="34"/>
      <c r="K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3"/>
      <c r="I106" s="33"/>
      <c r="J106" s="34"/>
      <c r="K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3"/>
      <c r="I107" s="33"/>
      <c r="J107" s="34"/>
      <c r="K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3"/>
      <c r="I108" s="33"/>
      <c r="J108" s="34"/>
      <c r="K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3"/>
      <c r="I109" s="33"/>
      <c r="J109" s="34"/>
      <c r="K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3"/>
      <c r="I110" s="33"/>
      <c r="J110" s="34"/>
      <c r="K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3"/>
      <c r="I111" s="33"/>
      <c r="J111" s="34"/>
      <c r="K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3"/>
      <c r="I112" s="33"/>
      <c r="J112" s="34"/>
      <c r="K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3"/>
      <c r="I113" s="33"/>
      <c r="J113" s="34"/>
      <c r="K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3"/>
      <c r="I114" s="33"/>
      <c r="J114" s="34"/>
      <c r="K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3"/>
      <c r="I115" s="33"/>
      <c r="J115" s="34"/>
      <c r="K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3"/>
      <c r="I116" s="33"/>
      <c r="J116" s="34"/>
      <c r="K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3"/>
      <c r="I117" s="33"/>
      <c r="J117" s="34"/>
      <c r="K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3"/>
      <c r="I118" s="33"/>
      <c r="J118" s="34"/>
      <c r="K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3"/>
      <c r="I119" s="33"/>
      <c r="J119" s="34"/>
      <c r="K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3"/>
      <c r="I120" s="33"/>
      <c r="J120" s="34"/>
      <c r="K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3"/>
      <c r="I121" s="33"/>
      <c r="J121" s="34"/>
      <c r="K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3"/>
      <c r="I122" s="33"/>
      <c r="J122" s="34"/>
      <c r="K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3"/>
      <c r="I123" s="33"/>
      <c r="J123" s="34"/>
      <c r="K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3"/>
      <c r="I124" s="33"/>
      <c r="J124" s="34"/>
      <c r="K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3"/>
      <c r="I125" s="33"/>
      <c r="J125" s="34"/>
      <c r="K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3"/>
      <c r="I126" s="33"/>
      <c r="J126" s="34"/>
      <c r="K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3"/>
      <c r="I127" s="33"/>
      <c r="J127" s="34"/>
      <c r="K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3"/>
      <c r="I128" s="33"/>
      <c r="J128" s="34"/>
      <c r="K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3"/>
      <c r="I129" s="33"/>
      <c r="J129" s="34"/>
      <c r="K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3"/>
      <c r="I130" s="33"/>
      <c r="J130" s="34"/>
      <c r="K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3"/>
      <c r="I131" s="33"/>
      <c r="J131" s="34"/>
      <c r="K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3"/>
      <c r="I132" s="33"/>
      <c r="J132" s="34"/>
      <c r="K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3"/>
      <c r="I133" s="33"/>
      <c r="J133" s="34"/>
      <c r="K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3"/>
      <c r="I134" s="33"/>
      <c r="J134" s="34"/>
      <c r="K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3"/>
      <c r="I135" s="33"/>
      <c r="J135" s="34"/>
      <c r="K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3"/>
      <c r="I136" s="33"/>
      <c r="J136" s="34"/>
      <c r="K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3"/>
      <c r="I137" s="33"/>
      <c r="J137" s="34"/>
      <c r="K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3"/>
      <c r="I138" s="33"/>
      <c r="J138" s="34"/>
      <c r="K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3"/>
      <c r="I139" s="33"/>
      <c r="J139" s="34"/>
      <c r="K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3"/>
      <c r="I140" s="33"/>
      <c r="J140" s="34"/>
      <c r="K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3"/>
      <c r="I141" s="33"/>
      <c r="J141" s="34"/>
      <c r="K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3"/>
      <c r="I142" s="33"/>
      <c r="J142" s="34"/>
      <c r="K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3"/>
      <c r="I143" s="33"/>
      <c r="J143" s="34"/>
      <c r="K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3"/>
      <c r="I144" s="33"/>
      <c r="J144" s="34"/>
      <c r="K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3"/>
      <c r="I145" s="33"/>
      <c r="J145" s="34"/>
      <c r="K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3"/>
      <c r="I146" s="33"/>
      <c r="J146" s="34"/>
      <c r="K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3"/>
      <c r="I147" s="33"/>
      <c r="J147" s="34"/>
      <c r="K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3"/>
      <c r="I148" s="33"/>
      <c r="J148" s="34"/>
      <c r="K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3"/>
      <c r="I149" s="33"/>
      <c r="J149" s="34"/>
      <c r="K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3"/>
      <c r="I150" s="33"/>
      <c r="J150" s="34"/>
      <c r="K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3"/>
      <c r="I151" s="33"/>
      <c r="J151" s="34"/>
      <c r="K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3"/>
      <c r="I152" s="33"/>
      <c r="J152" s="34"/>
      <c r="K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3"/>
      <c r="I153" s="33"/>
      <c r="J153" s="34"/>
      <c r="K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3"/>
      <c r="I154" s="33"/>
      <c r="J154" s="34"/>
      <c r="K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3"/>
      <c r="I155" s="33"/>
      <c r="J155" s="34"/>
      <c r="K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3"/>
      <c r="I156" s="33"/>
      <c r="J156" s="34"/>
      <c r="K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3"/>
      <c r="I157" s="33"/>
      <c r="J157" s="34"/>
      <c r="K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3"/>
      <c r="I158" s="33"/>
      <c r="J158" s="34"/>
      <c r="K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3"/>
      <c r="I159" s="33"/>
      <c r="J159" s="34"/>
      <c r="K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3"/>
      <c r="I160" s="33"/>
      <c r="J160" s="34"/>
      <c r="K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3"/>
      <c r="I161" s="33"/>
      <c r="J161" s="34"/>
      <c r="K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3"/>
      <c r="I162" s="33"/>
      <c r="J162" s="34"/>
      <c r="K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3"/>
      <c r="I163" s="33"/>
      <c r="J163" s="34"/>
      <c r="K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3"/>
      <c r="I164" s="33"/>
      <c r="J164" s="34"/>
      <c r="K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3"/>
      <c r="I165" s="33"/>
      <c r="J165" s="34"/>
      <c r="K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3"/>
      <c r="I166" s="33"/>
      <c r="J166" s="34"/>
      <c r="K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3"/>
      <c r="I167" s="33"/>
      <c r="J167" s="34"/>
      <c r="K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3"/>
      <c r="I168" s="33"/>
      <c r="J168" s="34"/>
      <c r="K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3"/>
      <c r="I169" s="33"/>
      <c r="J169" s="34"/>
      <c r="K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3"/>
      <c r="I170" s="33"/>
      <c r="J170" s="34"/>
      <c r="K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3"/>
      <c r="I171" s="33"/>
      <c r="J171" s="34"/>
      <c r="K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3"/>
      <c r="I172" s="33"/>
      <c r="J172" s="34"/>
      <c r="K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3"/>
      <c r="I173" s="33"/>
      <c r="J173" s="34"/>
      <c r="K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3"/>
      <c r="I174" s="33"/>
      <c r="J174" s="34"/>
      <c r="K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3"/>
      <c r="I175" s="33"/>
      <c r="J175" s="34"/>
      <c r="K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3"/>
      <c r="I176" s="33"/>
      <c r="J176" s="34"/>
      <c r="K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3"/>
      <c r="I177" s="33"/>
      <c r="J177" s="34"/>
      <c r="K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3"/>
      <c r="I178" s="33"/>
      <c r="J178" s="34"/>
      <c r="K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3"/>
      <c r="I179" s="33"/>
      <c r="J179" s="34"/>
      <c r="K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3"/>
      <c r="I180" s="33"/>
      <c r="J180" s="34"/>
      <c r="K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3"/>
      <c r="I181" s="33"/>
      <c r="J181" s="34"/>
      <c r="K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3"/>
      <c r="I182" s="33"/>
      <c r="J182" s="34"/>
      <c r="K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3"/>
      <c r="I183" s="33"/>
      <c r="J183" s="34"/>
      <c r="K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3"/>
      <c r="I184" s="33"/>
      <c r="J184" s="34"/>
      <c r="K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3"/>
      <c r="I185" s="33"/>
      <c r="J185" s="34"/>
      <c r="K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3"/>
      <c r="I186" s="33"/>
      <c r="J186" s="34"/>
      <c r="K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3"/>
      <c r="I187" s="33"/>
      <c r="J187" s="34"/>
      <c r="K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3"/>
      <c r="I188" s="33"/>
      <c r="J188" s="34"/>
      <c r="K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3"/>
      <c r="I189" s="33"/>
      <c r="J189" s="34"/>
      <c r="K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3"/>
      <c r="I190" s="33"/>
      <c r="J190" s="34"/>
      <c r="K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3"/>
      <c r="I191" s="33"/>
      <c r="J191" s="34"/>
      <c r="K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3"/>
      <c r="I192" s="33"/>
      <c r="J192" s="34"/>
      <c r="K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3"/>
      <c r="I193" s="33"/>
      <c r="J193" s="34"/>
      <c r="K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3"/>
      <c r="I194" s="33"/>
      <c r="J194" s="34"/>
      <c r="K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3"/>
      <c r="I195" s="33"/>
      <c r="J195" s="34"/>
      <c r="K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3"/>
      <c r="I196" s="33"/>
      <c r="J196" s="34"/>
      <c r="K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3"/>
      <c r="I197" s="33"/>
      <c r="J197" s="34"/>
      <c r="K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3"/>
      <c r="I198" s="33"/>
      <c r="J198" s="34"/>
      <c r="K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3"/>
      <c r="I199" s="33"/>
      <c r="J199" s="34"/>
      <c r="K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3"/>
      <c r="I200" s="33"/>
      <c r="J200" s="34"/>
      <c r="K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3"/>
      <c r="I201" s="33"/>
      <c r="J201" s="34"/>
      <c r="K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3"/>
      <c r="I202" s="33"/>
      <c r="J202" s="34"/>
      <c r="K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3"/>
      <c r="I203" s="33"/>
      <c r="J203" s="34"/>
      <c r="K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3"/>
      <c r="I204" s="33"/>
      <c r="J204" s="34"/>
      <c r="K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3"/>
      <c r="I205" s="33"/>
      <c r="J205" s="34"/>
      <c r="K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3"/>
      <c r="I206" s="33"/>
      <c r="J206" s="34"/>
      <c r="K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3"/>
      <c r="I207" s="33"/>
      <c r="J207" s="34"/>
      <c r="K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3"/>
      <c r="I208" s="33"/>
      <c r="J208" s="34"/>
      <c r="K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3"/>
      <c r="I209" s="33"/>
      <c r="J209" s="34"/>
      <c r="K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3"/>
      <c r="I210" s="33"/>
      <c r="J210" s="34"/>
      <c r="K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3"/>
      <c r="I211" s="33"/>
      <c r="J211" s="34"/>
      <c r="K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3"/>
      <c r="I212" s="33"/>
      <c r="J212" s="34"/>
      <c r="K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3"/>
      <c r="I213" s="33"/>
      <c r="J213" s="34"/>
      <c r="K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3"/>
      <c r="I214" s="33"/>
      <c r="J214" s="34"/>
      <c r="K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3"/>
      <c r="I215" s="33"/>
      <c r="J215" s="34"/>
      <c r="K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3"/>
      <c r="I216" s="33"/>
      <c r="J216" s="34"/>
      <c r="K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3"/>
      <c r="I217" s="33"/>
      <c r="J217" s="34"/>
      <c r="K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3"/>
      <c r="I218" s="33"/>
      <c r="J218" s="34"/>
      <c r="K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3"/>
      <c r="I219" s="33"/>
      <c r="J219" s="34"/>
      <c r="K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3"/>
      <c r="I220" s="33"/>
      <c r="J220" s="34"/>
      <c r="K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3"/>
      <c r="I221" s="33"/>
      <c r="J221" s="34"/>
      <c r="K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3"/>
      <c r="I222" s="33"/>
      <c r="J222" s="34"/>
      <c r="K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3"/>
      <c r="I223" s="33"/>
      <c r="J223" s="34"/>
      <c r="K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3"/>
      <c r="I224" s="33"/>
      <c r="J224" s="34"/>
      <c r="K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3"/>
      <c r="I225" s="33"/>
      <c r="J225" s="34"/>
      <c r="K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3"/>
      <c r="I226" s="33"/>
      <c r="J226" s="34"/>
      <c r="K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3"/>
      <c r="I227" s="33"/>
      <c r="J227" s="34"/>
      <c r="K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3"/>
      <c r="I228" s="33"/>
      <c r="J228" s="34"/>
      <c r="K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3"/>
      <c r="I229" s="33"/>
      <c r="J229" s="34"/>
      <c r="K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3"/>
      <c r="I230" s="33"/>
      <c r="J230" s="34"/>
      <c r="K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3"/>
      <c r="I231" s="33"/>
      <c r="J231" s="34"/>
      <c r="K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3"/>
      <c r="I232" s="33"/>
      <c r="J232" s="34"/>
      <c r="K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3"/>
      <c r="I233" s="33"/>
      <c r="J233" s="34"/>
      <c r="K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3"/>
      <c r="I234" s="33"/>
      <c r="J234" s="34"/>
      <c r="K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3"/>
      <c r="I235" s="33"/>
      <c r="J235" s="34"/>
      <c r="K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3"/>
      <c r="I236" s="33"/>
      <c r="J236" s="34"/>
      <c r="K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3"/>
      <c r="I237" s="33"/>
      <c r="J237" s="34"/>
      <c r="K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3"/>
      <c r="I238" s="33"/>
      <c r="J238" s="34"/>
      <c r="K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3"/>
      <c r="I239" s="33"/>
      <c r="J239" s="34"/>
      <c r="K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3"/>
      <c r="I240" s="33"/>
      <c r="J240" s="34"/>
      <c r="K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3"/>
      <c r="I241" s="33"/>
      <c r="J241" s="34"/>
      <c r="K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3"/>
      <c r="I242" s="33"/>
      <c r="J242" s="34"/>
      <c r="K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3"/>
      <c r="I243" s="33"/>
      <c r="J243" s="34"/>
      <c r="K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3"/>
      <c r="I244" s="33"/>
      <c r="J244" s="34"/>
      <c r="K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3"/>
      <c r="I245" s="33"/>
      <c r="J245" s="34"/>
      <c r="K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3"/>
      <c r="I246" s="33"/>
      <c r="J246" s="34"/>
      <c r="K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3"/>
      <c r="I247" s="33"/>
      <c r="J247" s="34"/>
      <c r="K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3"/>
      <c r="I248" s="33"/>
      <c r="J248" s="34"/>
      <c r="K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3"/>
      <c r="I249" s="33"/>
      <c r="J249" s="34"/>
      <c r="K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3"/>
      <c r="I250" s="33"/>
      <c r="J250" s="34"/>
      <c r="K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3"/>
      <c r="I251" s="33"/>
      <c r="J251" s="34"/>
      <c r="K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3"/>
      <c r="I252" s="33"/>
      <c r="J252" s="34"/>
      <c r="K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3"/>
      <c r="I253" s="33"/>
      <c r="J253" s="34"/>
      <c r="K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3"/>
      <c r="I254" s="33"/>
      <c r="J254" s="34"/>
      <c r="K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3"/>
      <c r="I255" s="33"/>
      <c r="J255" s="34"/>
      <c r="K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3"/>
      <c r="I256" s="33"/>
      <c r="J256" s="34"/>
      <c r="K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3"/>
      <c r="I257" s="33"/>
      <c r="J257" s="34"/>
      <c r="K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3"/>
      <c r="I258" s="33"/>
      <c r="J258" s="34"/>
      <c r="K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6" width="9.38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2011-05-31T21:47:19Z</dcterms:created>
  <dc:creator>Bocos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