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X430\Documents\thesis\code\results\"/>
    </mc:Choice>
  </mc:AlternateContent>
  <xr:revisionPtr revIDLastSave="0" documentId="13_ncr:1_{076C95AC-DF7D-42CF-AA01-38B4A177433A}" xr6:coauthVersionLast="47" xr6:coauthVersionMax="47" xr10:uidLastSave="{00000000-0000-0000-0000-000000000000}"/>
  <bookViews>
    <workbookView xWindow="-90" yWindow="0" windowWidth="9780" windowHeight="10170" xr2:uid="{8D565D93-B025-4867-9F81-F2E088916104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6" i="1" l="1"/>
  <c r="CJ31" i="1"/>
  <c r="BF9" i="1"/>
  <c r="DN26" i="1"/>
  <c r="DN25" i="1"/>
  <c r="DN24" i="1"/>
  <c r="CI26" i="1"/>
  <c r="CI25" i="1"/>
  <c r="CI24" i="1"/>
  <c r="H25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D18" i="1"/>
  <c r="CK31" i="1"/>
  <c r="CB31" i="1" s="1"/>
  <c r="BX31" i="1"/>
  <c r="H31" i="1"/>
  <c r="CG31" i="1"/>
  <c r="G31" i="1" s="1"/>
  <c r="CF31" i="1"/>
  <c r="BH31" i="1" s="1"/>
  <c r="CE31" i="1"/>
  <c r="AZ31" i="1" s="1"/>
  <c r="CD31" i="1"/>
  <c r="D31" i="1" s="1"/>
  <c r="CC35" i="1"/>
  <c r="CB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CA35" i="1" s="1"/>
  <c r="CC34" i="1"/>
  <c r="CB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CA34" i="1" s="1"/>
  <c r="CC33" i="1"/>
  <c r="CB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CA33" i="1" s="1"/>
  <c r="CC29" i="1"/>
  <c r="CB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CA29" i="1" s="1"/>
  <c r="CC28" i="1"/>
  <c r="CB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CA28" i="1" s="1"/>
  <c r="CC27" i="1"/>
  <c r="CB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CA27" i="1" s="1"/>
  <c r="CC23" i="1"/>
  <c r="CB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CA23" i="1" s="1"/>
  <c r="CC22" i="1"/>
  <c r="CB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CA22" i="1" s="1"/>
  <c r="CC21" i="1"/>
  <c r="CB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CA21" i="1" s="1"/>
  <c r="CC20" i="1"/>
  <c r="CB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CA20" i="1" s="1"/>
  <c r="CC19" i="1"/>
  <c r="CB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CA19" i="1" s="1"/>
  <c r="CC17" i="1"/>
  <c r="CB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CA17" i="1" s="1"/>
  <c r="K35" i="1"/>
  <c r="J35" i="1"/>
  <c r="H35" i="1"/>
  <c r="G35" i="1"/>
  <c r="F35" i="1"/>
  <c r="E35" i="1"/>
  <c r="D35" i="1"/>
  <c r="K34" i="1"/>
  <c r="J34" i="1"/>
  <c r="H34" i="1"/>
  <c r="G34" i="1"/>
  <c r="F34" i="1"/>
  <c r="E34" i="1"/>
  <c r="D34" i="1"/>
  <c r="K33" i="1"/>
  <c r="J33" i="1"/>
  <c r="H33" i="1"/>
  <c r="G33" i="1"/>
  <c r="F33" i="1"/>
  <c r="E33" i="1"/>
  <c r="D33" i="1"/>
  <c r="K32" i="1"/>
  <c r="J32" i="1"/>
  <c r="H32" i="1"/>
  <c r="G32" i="1"/>
  <c r="F32" i="1"/>
  <c r="E32" i="1"/>
  <c r="D32" i="1"/>
  <c r="K31" i="1"/>
  <c r="J31" i="1"/>
  <c r="F31" i="1"/>
  <c r="K30" i="1"/>
  <c r="J30" i="1"/>
  <c r="H30" i="1"/>
  <c r="G30" i="1"/>
  <c r="F30" i="1"/>
  <c r="E30" i="1"/>
  <c r="D30" i="1"/>
  <c r="K29" i="1"/>
  <c r="J29" i="1"/>
  <c r="H29" i="1"/>
  <c r="G29" i="1"/>
  <c r="F29" i="1"/>
  <c r="E29" i="1"/>
  <c r="D29" i="1"/>
  <c r="K28" i="1"/>
  <c r="J28" i="1"/>
  <c r="H28" i="1"/>
  <c r="G28" i="1"/>
  <c r="F28" i="1"/>
  <c r="E28" i="1"/>
  <c r="D28" i="1"/>
  <c r="K27" i="1"/>
  <c r="J27" i="1"/>
  <c r="H27" i="1"/>
  <c r="G27" i="1"/>
  <c r="F27" i="1"/>
  <c r="E27" i="1"/>
  <c r="D27" i="1"/>
  <c r="K26" i="1"/>
  <c r="J26" i="1"/>
  <c r="H26" i="1"/>
  <c r="G26" i="1"/>
  <c r="F26" i="1"/>
  <c r="E26" i="1"/>
  <c r="D26" i="1"/>
  <c r="I26" i="1" s="1"/>
  <c r="K25" i="1"/>
  <c r="J25" i="1"/>
  <c r="G25" i="1"/>
  <c r="F25" i="1"/>
  <c r="E25" i="1"/>
  <c r="D25" i="1"/>
  <c r="I25" i="1" s="1"/>
  <c r="K24" i="1"/>
  <c r="J24" i="1"/>
  <c r="H24" i="1"/>
  <c r="G24" i="1"/>
  <c r="F24" i="1"/>
  <c r="E24" i="1"/>
  <c r="D24" i="1"/>
  <c r="I24" i="1" s="1"/>
  <c r="K23" i="1"/>
  <c r="J23" i="1"/>
  <c r="H23" i="1"/>
  <c r="G23" i="1"/>
  <c r="F23" i="1"/>
  <c r="E23" i="1"/>
  <c r="D23" i="1"/>
  <c r="K22" i="1"/>
  <c r="J22" i="1"/>
  <c r="H22" i="1"/>
  <c r="G22" i="1"/>
  <c r="F22" i="1"/>
  <c r="E22" i="1"/>
  <c r="D22" i="1"/>
  <c r="K21" i="1"/>
  <c r="J21" i="1"/>
  <c r="H21" i="1"/>
  <c r="G21" i="1"/>
  <c r="F21" i="1"/>
  <c r="E21" i="1"/>
  <c r="D21" i="1"/>
  <c r="K20" i="1"/>
  <c r="J20" i="1"/>
  <c r="H20" i="1"/>
  <c r="G20" i="1"/>
  <c r="F20" i="1"/>
  <c r="E20" i="1"/>
  <c r="D20" i="1"/>
  <c r="K19" i="1"/>
  <c r="J19" i="1"/>
  <c r="H19" i="1"/>
  <c r="G19" i="1"/>
  <c r="F19" i="1"/>
  <c r="E19" i="1"/>
  <c r="D19" i="1"/>
  <c r="K17" i="1"/>
  <c r="J17" i="1"/>
  <c r="H17" i="1"/>
  <c r="G17" i="1"/>
  <c r="F17" i="1"/>
  <c r="E17" i="1"/>
  <c r="D17" i="1"/>
  <c r="K16" i="1"/>
  <c r="J16" i="1"/>
  <c r="H16" i="1"/>
  <c r="G16" i="1"/>
  <c r="F16" i="1"/>
  <c r="E16" i="1"/>
  <c r="D16" i="1"/>
  <c r="K15" i="1"/>
  <c r="J15" i="1"/>
  <c r="H15" i="1"/>
  <c r="G15" i="1"/>
  <c r="F15" i="1"/>
  <c r="E15" i="1"/>
  <c r="D15" i="1"/>
  <c r="K14" i="1"/>
  <c r="J14" i="1"/>
  <c r="H14" i="1"/>
  <c r="G14" i="1"/>
  <c r="F14" i="1"/>
  <c r="E14" i="1"/>
  <c r="D14" i="1"/>
  <c r="K13" i="1"/>
  <c r="J13" i="1"/>
  <c r="H13" i="1"/>
  <c r="G13" i="1"/>
  <c r="F13" i="1"/>
  <c r="E13" i="1"/>
  <c r="D13" i="1"/>
  <c r="K12" i="1"/>
  <c r="J12" i="1"/>
  <c r="H12" i="1"/>
  <c r="G12" i="1"/>
  <c r="F12" i="1"/>
  <c r="E12" i="1"/>
  <c r="D12" i="1"/>
  <c r="K11" i="1"/>
  <c r="J11" i="1"/>
  <c r="H11" i="1"/>
  <c r="G11" i="1"/>
  <c r="F11" i="1"/>
  <c r="E11" i="1"/>
  <c r="D11" i="1"/>
  <c r="K10" i="1"/>
  <c r="J10" i="1"/>
  <c r="H10" i="1"/>
  <c r="G10" i="1"/>
  <c r="F10" i="1"/>
  <c r="E10" i="1"/>
  <c r="D10" i="1"/>
  <c r="K9" i="1"/>
  <c r="J9" i="1"/>
  <c r="H9" i="1"/>
  <c r="G9" i="1"/>
  <c r="F9" i="1"/>
  <c r="E9" i="1"/>
  <c r="D9" i="1"/>
  <c r="K8" i="1"/>
  <c r="J8" i="1"/>
  <c r="H8" i="1"/>
  <c r="G8" i="1"/>
  <c r="F8" i="1"/>
  <c r="E8" i="1"/>
  <c r="D8" i="1"/>
  <c r="K7" i="1"/>
  <c r="J7" i="1"/>
  <c r="H7" i="1"/>
  <c r="G7" i="1"/>
  <c r="F7" i="1"/>
  <c r="E7" i="1"/>
  <c r="D7" i="1"/>
  <c r="K6" i="1"/>
  <c r="J6" i="1"/>
  <c r="H6" i="1"/>
  <c r="G6" i="1"/>
  <c r="F6" i="1"/>
  <c r="E6" i="1"/>
  <c r="D6" i="1"/>
  <c r="K5" i="1"/>
  <c r="J5" i="1"/>
  <c r="H5" i="1"/>
  <c r="G5" i="1"/>
  <c r="F5" i="1"/>
  <c r="E5" i="1"/>
  <c r="D5" i="1"/>
  <c r="K4" i="1"/>
  <c r="J4" i="1"/>
  <c r="H4" i="1"/>
  <c r="G4" i="1"/>
  <c r="F4" i="1"/>
  <c r="E4" i="1"/>
  <c r="D4" i="1"/>
  <c r="K3" i="1"/>
  <c r="BY3" i="1"/>
  <c r="J3" i="1"/>
  <c r="BT3" i="1"/>
  <c r="H3" i="1"/>
  <c r="BO3" i="1"/>
  <c r="G3" i="1"/>
  <c r="BJ3" i="1"/>
  <c r="F3" i="1"/>
  <c r="BE3" i="1"/>
  <c r="E3" i="1"/>
  <c r="AZ3" i="1"/>
  <c r="D3" i="1"/>
  <c r="AU3" i="1"/>
  <c r="CC32" i="1"/>
  <c r="CB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CA32" i="1" s="1"/>
  <c r="CC31" i="1"/>
  <c r="BY31" i="1"/>
  <c r="BW31" i="1"/>
  <c r="BV31" i="1"/>
  <c r="BU31" i="1"/>
  <c r="BT31" i="1"/>
  <c r="BR31" i="1"/>
  <c r="BQ31" i="1"/>
  <c r="BO31" i="1"/>
  <c r="BI31" i="1"/>
  <c r="BG31" i="1"/>
  <c r="BE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CC30" i="1"/>
  <c r="CB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CA30" i="1" s="1"/>
  <c r="CC26" i="1"/>
  <c r="CB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CA26" i="1" s="1"/>
  <c r="CC25" i="1"/>
  <c r="CB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CA25" i="1" s="1"/>
  <c r="CC24" i="1"/>
  <c r="CB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CA24" i="1" s="1"/>
  <c r="CC16" i="1"/>
  <c r="CB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CA16" i="1" s="1"/>
  <c r="CC15" i="1"/>
  <c r="CB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CA15" i="1" s="1"/>
  <c r="CC14" i="1"/>
  <c r="CB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CA14" i="1" s="1"/>
  <c r="CC13" i="1"/>
  <c r="CB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CA13" i="1" s="1"/>
  <c r="CC12" i="1"/>
  <c r="CB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CA12" i="1" s="1"/>
  <c r="CC11" i="1"/>
  <c r="CB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CA11" i="1" s="1"/>
  <c r="CC10" i="1"/>
  <c r="CB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CA10" i="1" s="1"/>
  <c r="CC9" i="1"/>
  <c r="CB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CA9" i="1" s="1"/>
  <c r="CC8" i="1"/>
  <c r="CB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CA8" i="1" s="1"/>
  <c r="CC7" i="1"/>
  <c r="CB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CA7" i="1" s="1"/>
  <c r="CC6" i="1"/>
  <c r="CB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CA6" i="1" s="1"/>
  <c r="CC5" i="1"/>
  <c r="CB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CA5" i="1" s="1"/>
  <c r="CC4" i="1"/>
  <c r="CB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CA4" i="1" s="1"/>
  <c r="CC3" i="1"/>
  <c r="CB3" i="1"/>
  <c r="BZ3" i="1"/>
  <c r="BX3" i="1"/>
  <c r="BW3" i="1"/>
  <c r="BV3" i="1"/>
  <c r="BU3" i="1"/>
  <c r="BS3" i="1"/>
  <c r="BR3" i="1"/>
  <c r="BQ3" i="1"/>
  <c r="BP3" i="1"/>
  <c r="BN3" i="1"/>
  <c r="BM3" i="1"/>
  <c r="BL3" i="1"/>
  <c r="BK3" i="1"/>
  <c r="BI3" i="1"/>
  <c r="BH3" i="1"/>
  <c r="BG3" i="1"/>
  <c r="BF3" i="1"/>
  <c r="BD3" i="1"/>
  <c r="BC3" i="1"/>
  <c r="BB3" i="1"/>
  <c r="BA3" i="1"/>
  <c r="AY3" i="1"/>
  <c r="AX3" i="1"/>
  <c r="AW3" i="1"/>
  <c r="AV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Y3" i="1"/>
  <c r="X3" i="1"/>
  <c r="W3" i="1"/>
  <c r="V3" i="1"/>
  <c r="AC3" i="1"/>
  <c r="AB3" i="1"/>
  <c r="AA3" i="1"/>
  <c r="Z3" i="1"/>
  <c r="U3" i="1"/>
  <c r="T3" i="1"/>
  <c r="S3" i="1"/>
  <c r="L3" i="1"/>
  <c r="CA3" i="1" s="1"/>
  <c r="R3" i="1"/>
  <c r="Q3" i="1"/>
  <c r="P3" i="1"/>
  <c r="O3" i="1"/>
  <c r="N3" i="1"/>
  <c r="M3" i="1"/>
  <c r="O31" i="1" l="1"/>
  <c r="AY31" i="1"/>
  <c r="AV31" i="1"/>
  <c r="AW31" i="1"/>
  <c r="AX31" i="1"/>
  <c r="M31" i="1"/>
  <c r="BD31" i="1"/>
  <c r="AU31" i="1"/>
  <c r="N31" i="1"/>
  <c r="R31" i="1"/>
  <c r="BS31" i="1"/>
  <c r="BL31" i="1"/>
  <c r="P31" i="1"/>
  <c r="L31" i="1"/>
  <c r="CA31" i="1" s="1"/>
  <c r="BA31" i="1"/>
  <c r="BM31" i="1"/>
  <c r="BB31" i="1"/>
  <c r="Q31" i="1"/>
  <c r="BC31" i="1"/>
  <c r="BP31" i="1"/>
  <c r="E31" i="1"/>
  <c r="BZ31" i="1"/>
  <c r="BN31" i="1"/>
  <c r="BJ31" i="1"/>
  <c r="BK31" i="1"/>
  <c r="BF31" i="1"/>
</calcChain>
</file>

<file path=xl/sharedStrings.xml><?xml version="1.0" encoding="utf-8"?>
<sst xmlns="http://schemas.openxmlformats.org/spreadsheetml/2006/main" count="160" uniqueCount="101">
  <si>
    <t>ID</t>
  </si>
  <si>
    <t>Nº PART</t>
  </si>
  <si>
    <t>NORM 1</t>
  </si>
  <si>
    <t>NORM 2</t>
  </si>
  <si>
    <t>NORM 3</t>
  </si>
  <si>
    <t>NORM 4</t>
  </si>
  <si>
    <t>NORM 5</t>
  </si>
  <si>
    <t>NORM 6</t>
  </si>
  <si>
    <t>NORM 7</t>
  </si>
  <si>
    <t>GENERIC 1</t>
  </si>
  <si>
    <t>GENERIC 2</t>
  </si>
  <si>
    <t>GENERIC 3</t>
  </si>
  <si>
    <t>GENERIC 4</t>
  </si>
  <si>
    <t>GENERIC 5</t>
  </si>
  <si>
    <t>GENERIC 6</t>
  </si>
  <si>
    <t>GENERIC 7</t>
  </si>
  <si>
    <t>EX 1</t>
  </si>
  <si>
    <t>EX 2</t>
  </si>
  <si>
    <t>EX 3</t>
  </si>
  <si>
    <t>EX 4</t>
  </si>
  <si>
    <t>EX 5</t>
  </si>
  <si>
    <t xml:space="preserve">EX 6 </t>
  </si>
  <si>
    <t xml:space="preserve">EX 7 </t>
  </si>
  <si>
    <t>DOS 1</t>
  </si>
  <si>
    <t>DOS 2</t>
  </si>
  <si>
    <t>DOS 3</t>
  </si>
  <si>
    <t>DOS 4</t>
  </si>
  <si>
    <t>DOS 5</t>
  </si>
  <si>
    <t>DOS 6</t>
  </si>
  <si>
    <t>DOS 7</t>
  </si>
  <si>
    <t>REC 1</t>
  </si>
  <si>
    <t>REC 2</t>
  </si>
  <si>
    <t>REC 3</t>
  </si>
  <si>
    <t>REC 4</t>
  </si>
  <si>
    <t>REC 5</t>
  </si>
  <si>
    <t>REC 6</t>
  </si>
  <si>
    <t>REC 7</t>
  </si>
  <si>
    <t>3A</t>
  </si>
  <si>
    <t>3B</t>
  </si>
  <si>
    <t>3C</t>
  </si>
  <si>
    <t>3D</t>
  </si>
  <si>
    <t>3E</t>
  </si>
  <si>
    <t>3F</t>
  </si>
  <si>
    <t>3G</t>
  </si>
  <si>
    <t>Filt3A</t>
  </si>
  <si>
    <t>Filt3B</t>
  </si>
  <si>
    <t>Filt3C</t>
  </si>
  <si>
    <t>Filt3D</t>
  </si>
  <si>
    <t>Filt3E</t>
  </si>
  <si>
    <t>Filt3F</t>
  </si>
  <si>
    <t>Filt3G</t>
  </si>
  <si>
    <t>7A</t>
  </si>
  <si>
    <t>7B</t>
  </si>
  <si>
    <t>7C</t>
  </si>
  <si>
    <t>NORM D</t>
  </si>
  <si>
    <t xml:space="preserve">GEN D </t>
  </si>
  <si>
    <t>EX D</t>
  </si>
  <si>
    <t>DOS D</t>
  </si>
  <si>
    <t>REC D</t>
  </si>
  <si>
    <t>1D</t>
  </si>
  <si>
    <t>2D</t>
  </si>
  <si>
    <t>4D</t>
  </si>
  <si>
    <t>5D</t>
  </si>
  <si>
    <t>6D</t>
  </si>
  <si>
    <t>7D</t>
  </si>
  <si>
    <t>PART1</t>
  </si>
  <si>
    <t>PART2</t>
  </si>
  <si>
    <t>PART3</t>
  </si>
  <si>
    <t>PART4</t>
  </si>
  <si>
    <t>PART5</t>
  </si>
  <si>
    <t>PART6</t>
  </si>
  <si>
    <t>PART7</t>
  </si>
  <si>
    <t>NORM</t>
  </si>
  <si>
    <t>GEN</t>
  </si>
  <si>
    <t>EX</t>
  </si>
  <si>
    <t>DOS</t>
  </si>
  <si>
    <t>REC</t>
  </si>
  <si>
    <t>Cat5A</t>
  </si>
  <si>
    <t>Cat3A</t>
  </si>
  <si>
    <t>Cat3B</t>
  </si>
  <si>
    <t>Cat3C</t>
  </si>
  <si>
    <t>Cat3D</t>
  </si>
  <si>
    <t>Cat3E</t>
  </si>
  <si>
    <t>Cat5B</t>
  </si>
  <si>
    <t>Cat5C</t>
  </si>
  <si>
    <t>Cat7A</t>
  </si>
  <si>
    <t>Cat7B</t>
  </si>
  <si>
    <t>Cat7C</t>
  </si>
  <si>
    <t>Corr Node</t>
  </si>
  <si>
    <t>SIZE 1</t>
  </si>
  <si>
    <t>SIZE 2</t>
  </si>
  <si>
    <t>SIZE 3</t>
  </si>
  <si>
    <t>SIZE 4</t>
  </si>
  <si>
    <t xml:space="preserve">SIZE 5 </t>
  </si>
  <si>
    <t>SIZE 6</t>
  </si>
  <si>
    <t>SIZE 7</t>
  </si>
  <si>
    <t>Filt5A</t>
  </si>
  <si>
    <t>Filt5B</t>
  </si>
  <si>
    <t xml:space="preserve">Filt5C </t>
  </si>
  <si>
    <r>
      <t>Corr</t>
    </r>
    <r>
      <rPr>
        <sz val="11"/>
        <color theme="1"/>
        <rFont val="Aptos Narrow"/>
        <family val="2"/>
        <scheme val="minor"/>
      </rPr>
      <t>x%1</t>
    </r>
    <r>
      <rPr>
        <b/>
        <sz val="11"/>
        <color theme="1"/>
        <rFont val="Aptos Narrow"/>
        <family val="2"/>
        <scheme val="minor"/>
      </rPr>
      <t>3C</t>
    </r>
  </si>
  <si>
    <r>
      <t>Corr</t>
    </r>
    <r>
      <rPr>
        <sz val="11"/>
        <color theme="1"/>
        <rFont val="Aptos Narrow"/>
        <family val="2"/>
        <scheme val="minor"/>
      </rPr>
      <t>x%</t>
    </r>
    <r>
      <rPr>
        <b/>
        <sz val="11"/>
        <color theme="1"/>
        <rFont val="Aptos Narrow"/>
        <family val="2"/>
        <scheme val="minor"/>
      </rPr>
      <t>23G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</si>
</sst>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1" fontId="2" fillId="2" borderId="0" xfId="0" applyNumberFormat="1" applyFont="1" applyFill="1"/>
    <xf numFmtId="1" fontId="0" fillId="0" borderId="0" xfId="0" applyNumberFormat="1"/>
    <xf numFmtId="10" fontId="0" fillId="0" borderId="0" xfId="1" applyNumberFormat="1" applyFont="1"/>
    <xf numFmtId="0" fontId="2" fillId="3" borderId="0" xfId="1" applyNumberFormat="1" applyFont="1" applyFill="1" applyAlignment="1">
      <alignment horizontal="center"/>
    </xf>
    <xf numFmtId="0" fontId="2" fillId="2" borderId="0" xfId="1" applyNumberFormat="1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1" fontId="0" fillId="5" borderId="0" xfId="0" applyNumberFormat="1" applyFill="1"/>
    <xf numFmtId="10" fontId="0" fillId="5" borderId="0" xfId="1" applyNumberFormat="1" applyFont="1" applyFill="1"/>
    <xf numFmtId="10" fontId="2" fillId="2" borderId="0" xfId="1" applyNumberFormat="1" applyFont="1" applyFill="1" applyAlignment="1">
      <alignment horizontal="center"/>
    </xf>
    <xf numFmtId="10" fontId="2" fillId="3" borderId="0" xfId="1" applyNumberFormat="1" applyFont="1" applyFill="1" applyAlignment="1">
      <alignment horizontal="center"/>
    </xf>
  </cellXfs>
  <cellStyles count="2">
    <cellStyle name="Normal" xfId="0" builtinId="0"/>
    <cellStyle name="Percentat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A30-DA67-4D1A-93F3-A493FF7CF945}">
  <dimension ref="A1:DN35"/>
  <sheetViews>
    <sheetView tabSelected="1" zoomScale="85" zoomScaleNormal="7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S33" sqref="CS33"/>
    </sheetView>
  </sheetViews>
  <sheetFormatPr defaultRowHeight="14.5" x14ac:dyDescent="0.35"/>
  <cols>
    <col min="1" max="1" width="10.6328125" style="1" customWidth="1"/>
    <col min="12" max="81" width="8.6328125" style="5" customWidth="1"/>
    <col min="82" max="82" width="9" style="4" customWidth="1"/>
    <col min="83" max="90" width="8.7265625" style="4"/>
    <col min="91" max="91" width="9.36328125" style="4" customWidth="1"/>
    <col min="92" max="92" width="9.6328125" style="4" customWidth="1"/>
    <col min="93" max="93" width="9.81640625" style="4" customWidth="1"/>
    <col min="94" max="94" width="10.1796875" style="4" customWidth="1"/>
    <col min="95" max="95" width="8.7265625" style="4"/>
    <col min="96" max="96" width="9.81640625" style="4" customWidth="1"/>
    <col min="97" max="97" width="9.36328125" style="4" customWidth="1"/>
    <col min="98" max="117" width="8.7265625" style="4"/>
  </cols>
  <sheetData>
    <row r="1" spans="1:117" s="2" customFormat="1" x14ac:dyDescent="0.35">
      <c r="A1" s="2" t="s">
        <v>0</v>
      </c>
      <c r="B1" s="2" t="s">
        <v>1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J1" s="2" t="s">
        <v>94</v>
      </c>
      <c r="K1" s="2" t="s">
        <v>95</v>
      </c>
      <c r="L1" s="14" t="s">
        <v>54</v>
      </c>
      <c r="M1" s="14"/>
      <c r="N1" s="14"/>
      <c r="O1" s="14"/>
      <c r="P1" s="14"/>
      <c r="Q1" s="14"/>
      <c r="R1" s="14"/>
      <c r="S1" s="13" t="s">
        <v>55</v>
      </c>
      <c r="T1" s="13"/>
      <c r="U1" s="13"/>
      <c r="V1" s="13"/>
      <c r="W1" s="13"/>
      <c r="X1" s="13"/>
      <c r="Y1" s="13"/>
      <c r="Z1" s="14" t="s">
        <v>56</v>
      </c>
      <c r="AA1" s="14"/>
      <c r="AB1" s="14"/>
      <c r="AC1" s="14"/>
      <c r="AD1" s="14"/>
      <c r="AE1" s="14"/>
      <c r="AF1" s="14"/>
      <c r="AG1" s="13" t="s">
        <v>57</v>
      </c>
      <c r="AH1" s="13"/>
      <c r="AI1" s="13"/>
      <c r="AJ1" s="13"/>
      <c r="AK1" s="13"/>
      <c r="AL1" s="13"/>
      <c r="AM1" s="13"/>
      <c r="AN1" s="14" t="s">
        <v>58</v>
      </c>
      <c r="AO1" s="14"/>
      <c r="AP1" s="14"/>
      <c r="AQ1" s="14"/>
      <c r="AR1" s="14"/>
      <c r="AS1" s="14"/>
      <c r="AT1" s="14"/>
      <c r="AU1" s="13" t="s">
        <v>59</v>
      </c>
      <c r="AV1" s="13"/>
      <c r="AW1" s="13"/>
      <c r="AX1" s="13"/>
      <c r="AY1" s="13"/>
      <c r="AZ1" s="14" t="s">
        <v>60</v>
      </c>
      <c r="BA1" s="14"/>
      <c r="BB1" s="14"/>
      <c r="BC1" s="14"/>
      <c r="BD1" s="14"/>
      <c r="BE1" s="13" t="s">
        <v>40</v>
      </c>
      <c r="BF1" s="13"/>
      <c r="BG1" s="13"/>
      <c r="BH1" s="13"/>
      <c r="BI1" s="13"/>
      <c r="BJ1" s="14" t="s">
        <v>61</v>
      </c>
      <c r="BK1" s="14"/>
      <c r="BL1" s="14"/>
      <c r="BM1" s="14"/>
      <c r="BN1" s="14"/>
      <c r="BO1" s="13" t="s">
        <v>62</v>
      </c>
      <c r="BP1" s="13"/>
      <c r="BQ1" s="13"/>
      <c r="BR1" s="13"/>
      <c r="BS1" s="13"/>
      <c r="BT1" s="14" t="s">
        <v>63</v>
      </c>
      <c r="BU1" s="14"/>
      <c r="BV1" s="14"/>
      <c r="BW1" s="14"/>
      <c r="BX1" s="14"/>
      <c r="BY1" s="13" t="s">
        <v>64</v>
      </c>
      <c r="BZ1" s="13"/>
      <c r="CA1" s="13"/>
      <c r="CB1" s="13"/>
      <c r="CC1" s="13"/>
      <c r="CD1" s="3" t="s">
        <v>2</v>
      </c>
      <c r="CE1" s="3" t="s">
        <v>3</v>
      </c>
      <c r="CF1" s="3" t="s">
        <v>4</v>
      </c>
      <c r="CG1" s="3" t="s">
        <v>5</v>
      </c>
      <c r="CH1" s="3" t="s">
        <v>6</v>
      </c>
      <c r="CI1" s="3"/>
      <c r="CJ1" s="3" t="s">
        <v>7</v>
      </c>
      <c r="CK1" s="3" t="s">
        <v>8</v>
      </c>
      <c r="CL1" s="3" t="s">
        <v>9</v>
      </c>
      <c r="CM1" s="3" t="s">
        <v>10</v>
      </c>
      <c r="CN1" s="3" t="s">
        <v>11</v>
      </c>
      <c r="CO1" s="3" t="s">
        <v>12</v>
      </c>
      <c r="CP1" s="3" t="s">
        <v>13</v>
      </c>
      <c r="CQ1" s="3" t="s">
        <v>14</v>
      </c>
      <c r="CR1" s="3" t="s">
        <v>15</v>
      </c>
      <c r="CS1" s="3" t="s">
        <v>16</v>
      </c>
      <c r="CT1" s="3" t="s">
        <v>17</v>
      </c>
      <c r="CU1" s="3" t="s">
        <v>18</v>
      </c>
      <c r="CV1" s="3" t="s">
        <v>19</v>
      </c>
      <c r="CW1" s="3" t="s">
        <v>20</v>
      </c>
      <c r="CX1" s="3" t="s">
        <v>21</v>
      </c>
      <c r="CY1" s="3" t="s">
        <v>22</v>
      </c>
      <c r="CZ1" s="3" t="s">
        <v>23</v>
      </c>
      <c r="DA1" s="3" t="s">
        <v>24</v>
      </c>
      <c r="DB1" s="3" t="s">
        <v>25</v>
      </c>
      <c r="DC1" s="3" t="s">
        <v>26</v>
      </c>
      <c r="DD1" s="3" t="s">
        <v>27</v>
      </c>
      <c r="DE1" s="3" t="s">
        <v>28</v>
      </c>
      <c r="DF1" s="3" t="s">
        <v>29</v>
      </c>
      <c r="DG1" s="3" t="s">
        <v>30</v>
      </c>
      <c r="DH1" s="3" t="s">
        <v>31</v>
      </c>
      <c r="DI1" s="3" t="s">
        <v>32</v>
      </c>
      <c r="DJ1" s="3" t="s">
        <v>33</v>
      </c>
      <c r="DK1" s="3" t="s">
        <v>34</v>
      </c>
      <c r="DL1" s="3" t="s">
        <v>35</v>
      </c>
      <c r="DM1" s="3" t="s">
        <v>36</v>
      </c>
    </row>
    <row r="2" spans="1:117" s="2" customFormat="1" x14ac:dyDescent="0.35">
      <c r="L2" s="6" t="s">
        <v>65</v>
      </c>
      <c r="M2" s="6" t="s">
        <v>66</v>
      </c>
      <c r="N2" s="6" t="s">
        <v>67</v>
      </c>
      <c r="O2" s="6" t="s">
        <v>68</v>
      </c>
      <c r="P2" s="6" t="s">
        <v>69</v>
      </c>
      <c r="Q2" s="6" t="s">
        <v>70</v>
      </c>
      <c r="R2" s="6" t="s">
        <v>71</v>
      </c>
      <c r="S2" s="7" t="s">
        <v>65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7" t="s">
        <v>71</v>
      </c>
      <c r="Z2" s="6" t="s">
        <v>65</v>
      </c>
      <c r="AA2" s="6" t="s">
        <v>66</v>
      </c>
      <c r="AB2" s="6" t="s">
        <v>67</v>
      </c>
      <c r="AC2" s="6" t="s">
        <v>68</v>
      </c>
      <c r="AD2" s="6" t="s">
        <v>69</v>
      </c>
      <c r="AE2" s="6" t="s">
        <v>70</v>
      </c>
      <c r="AF2" s="6" t="s">
        <v>71</v>
      </c>
      <c r="AG2" s="7" t="s">
        <v>65</v>
      </c>
      <c r="AH2" s="7" t="s">
        <v>66</v>
      </c>
      <c r="AI2" s="7" t="s">
        <v>67</v>
      </c>
      <c r="AJ2" s="7" t="s">
        <v>68</v>
      </c>
      <c r="AK2" s="7" t="s">
        <v>69</v>
      </c>
      <c r="AL2" s="7" t="s">
        <v>70</v>
      </c>
      <c r="AM2" s="7" t="s">
        <v>71</v>
      </c>
      <c r="AN2" s="6" t="s">
        <v>65</v>
      </c>
      <c r="AO2" s="6" t="s">
        <v>66</v>
      </c>
      <c r="AP2" s="6" t="s">
        <v>67</v>
      </c>
      <c r="AQ2" s="6" t="s">
        <v>68</v>
      </c>
      <c r="AR2" s="6" t="s">
        <v>69</v>
      </c>
      <c r="AS2" s="6" t="s">
        <v>70</v>
      </c>
      <c r="AT2" s="6" t="s">
        <v>71</v>
      </c>
      <c r="AU2" s="7" t="s">
        <v>72</v>
      </c>
      <c r="AV2" s="7" t="s">
        <v>73</v>
      </c>
      <c r="AW2" s="7" t="s">
        <v>74</v>
      </c>
      <c r="AX2" s="7" t="s">
        <v>75</v>
      </c>
      <c r="AY2" s="7" t="s">
        <v>76</v>
      </c>
      <c r="AZ2" s="6" t="s">
        <v>72</v>
      </c>
      <c r="BA2" s="6" t="s">
        <v>73</v>
      </c>
      <c r="BB2" s="6" t="s">
        <v>74</v>
      </c>
      <c r="BC2" s="6" t="s">
        <v>75</v>
      </c>
      <c r="BD2" s="6" t="s">
        <v>76</v>
      </c>
      <c r="BE2" s="7" t="s">
        <v>72</v>
      </c>
      <c r="BF2" s="7" t="s">
        <v>73</v>
      </c>
      <c r="BG2" s="7" t="s">
        <v>74</v>
      </c>
      <c r="BH2" s="7" t="s">
        <v>75</v>
      </c>
      <c r="BI2" s="7" t="s">
        <v>76</v>
      </c>
      <c r="BJ2" s="6" t="s">
        <v>72</v>
      </c>
      <c r="BK2" s="6" t="s">
        <v>73</v>
      </c>
      <c r="BL2" s="6" t="s">
        <v>74</v>
      </c>
      <c r="BM2" s="6" t="s">
        <v>75</v>
      </c>
      <c r="BN2" s="6" t="s">
        <v>76</v>
      </c>
      <c r="BO2" s="7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6" t="s">
        <v>72</v>
      </c>
      <c r="BU2" s="6" t="s">
        <v>73</v>
      </c>
      <c r="BV2" s="6" t="s">
        <v>74</v>
      </c>
      <c r="BW2" s="6" t="s">
        <v>75</v>
      </c>
      <c r="BX2" s="6" t="s">
        <v>76</v>
      </c>
      <c r="BY2" s="7" t="s">
        <v>72</v>
      </c>
      <c r="BZ2" s="7" t="s">
        <v>73</v>
      </c>
      <c r="CA2" s="7" t="s">
        <v>74</v>
      </c>
      <c r="CB2" s="7" t="s">
        <v>75</v>
      </c>
      <c r="CC2" s="7" t="s">
        <v>76</v>
      </c>
    </row>
    <row r="3" spans="1:117" x14ac:dyDescent="0.35">
      <c r="A3" s="1" t="s">
        <v>37</v>
      </c>
      <c r="B3">
        <v>3</v>
      </c>
      <c r="C3">
        <v>0</v>
      </c>
      <c r="D3" s="4">
        <f>CD3+CL3+CS3+CZ3+DG3</f>
        <v>137723</v>
      </c>
      <c r="E3" s="4">
        <f>(CE3+CM3+CT3+DA3+DH3)</f>
        <v>135037</v>
      </c>
      <c r="F3" s="4">
        <f>(CF3+CN3+CU3+DB3+DI3)</f>
        <v>156888</v>
      </c>
      <c r="G3" s="4">
        <f>(CG3+CO3+CV3+DC3+DJ3)</f>
        <v>0</v>
      </c>
      <c r="H3" s="4">
        <f>(CH3+CP3+CW3+DD3+DK3)</f>
        <v>0</v>
      </c>
      <c r="I3" s="4"/>
      <c r="J3" s="4">
        <f t="shared" ref="J3:K3" si="0">(CJ3+CQ3+CX3+DE3+DL3)</f>
        <v>0</v>
      </c>
      <c r="K3" s="4">
        <f t="shared" si="0"/>
        <v>0</v>
      </c>
      <c r="L3" s="5">
        <f>CD3/(CD3+CE3+CF3+CG3+CH3+CJ3+CK3)</f>
        <v>0.33340695748205412</v>
      </c>
      <c r="M3" s="5">
        <f>CE3/(CD3+CE3+CF3+CG3+CH3+CJ3+CK3)</f>
        <v>0.33327351371249769</v>
      </c>
      <c r="N3" s="5">
        <f>CF3/(CD3+CE3+CF3+CG3+CH3+CJ3+CK3)</f>
        <v>0.33331952880544818</v>
      </c>
      <c r="O3" s="5">
        <f>CG3/(CD3+CE3+CF3+CG3+CH3+CJ3+CK3)</f>
        <v>0</v>
      </c>
      <c r="P3" s="5">
        <f>CH3/(CD3+CE3+CF3+CG3+CH3+CJ3+CK3)</f>
        <v>0</v>
      </c>
      <c r="Q3" s="5">
        <f>CJ3/(CD3+CE3+CF3+CG3+CH3+CJ3+CK3)</f>
        <v>0</v>
      </c>
      <c r="R3" s="5">
        <f>CK3/(CD3+CE3+CF3+CG3+CH3+CJ3+CK3)</f>
        <v>0</v>
      </c>
      <c r="S3" s="5">
        <f>CL3/(CL3+CM3+CN3+CO3+CP3+CQ3+CR3)</f>
        <v>0.26237488346647464</v>
      </c>
      <c r="T3" s="5">
        <f>CM3/(CL3+CM3+CN3+CO3+CP3+CQ3+CR3)</f>
        <v>0.33324959666839721</v>
      </c>
      <c r="U3" s="5">
        <f>CN3/(CL3+CM3+CN3+CO3+CP3+CQ3+CR3)</f>
        <v>0.40437551986512815</v>
      </c>
      <c r="V3" s="5">
        <f>CO3/(CL3+CM3+CN3+CO3+CP3+CQ3+CR3)</f>
        <v>0</v>
      </c>
      <c r="W3" s="5">
        <f>CP3/(CL3+CM3+CN3+CO3+CP3+CQ3+CR3)</f>
        <v>0</v>
      </c>
      <c r="X3" s="5">
        <f>CQ3/(CL3+CM3+CN3+CO3+CP3+CQ3+CR3)</f>
        <v>0</v>
      </c>
      <c r="Y3" s="5">
        <f>CR3/(CL3+CM3+CN3+CO3+CP3+CQ3+CR3)</f>
        <v>0</v>
      </c>
      <c r="Z3" s="5">
        <f>CS3/(CS3+CT3+CU3+CV3+CW3+CX3+CY3)</f>
        <v>0.43778370536758854</v>
      </c>
      <c r="AA3" s="5">
        <f>CT3/(CS3+CT3+CU3+CV3+CW3+CX3+CY3)</f>
        <v>0</v>
      </c>
      <c r="AB3" s="5">
        <f>CU3/(CS3+CT3+CU3+CV3+CW3+CX3+CY3)</f>
        <v>0.56221629463241141</v>
      </c>
      <c r="AC3" s="5">
        <f>CV3/(CS3+CT3+CU3+CV3+CW3+CX3+CY3)</f>
        <v>0</v>
      </c>
      <c r="AD3" s="5">
        <f>CW3/(CS3+CT3+CU3+CV3+CW3+CX3+CY3)</f>
        <v>0</v>
      </c>
      <c r="AE3" s="5">
        <f>CX3/(CS3+CT3+CU3+CV3+CW3+CX3+CY3)</f>
        <v>0</v>
      </c>
      <c r="AF3" s="5">
        <f>CY3/(CS3+CT3+CU3+CV3+CW3+CX3+CY3)</f>
        <v>0</v>
      </c>
      <c r="AG3" s="5">
        <f>CZ3/(CZ3+DA3+DB3+DC3+DD3+DE3+DF3)</f>
        <v>0</v>
      </c>
      <c r="AH3" s="5">
        <f>DA3/(CZ3+DA3+DB3+DC3+DD3+DE3+DF3)</f>
        <v>1</v>
      </c>
      <c r="AI3" s="5">
        <f>DB3/(CZ3+DA3+DB3+DC3+DD3+DE3+DF3)</f>
        <v>0</v>
      </c>
      <c r="AJ3" s="5">
        <f>DC3/(CZ3+DA3+DB3+DC3+DD3+DE3+DF3)</f>
        <v>0</v>
      </c>
      <c r="AK3" s="5">
        <f>DD3/(CZ3+DA3+DB3+DC3+DD3+DE3+DF3)</f>
        <v>0</v>
      </c>
      <c r="AL3" s="5">
        <f>DE3/(CZ3+DA3+DB3+DC3+DD3+DE3+DF3)</f>
        <v>0</v>
      </c>
      <c r="AM3" s="5">
        <f>DF3/(CZ3+DA3+DB3+DC3+DD3+DE3+DF3)</f>
        <v>0</v>
      </c>
      <c r="AN3" s="5">
        <f>DG3/(DG3+DH3+DI3+DJ3+DK3+DL3+DM3)</f>
        <v>1</v>
      </c>
      <c r="AO3" s="5">
        <f>DH3/(DG3+DH3+DI3+DJ3+DK3+DL3+DM3)</f>
        <v>0</v>
      </c>
      <c r="AP3" s="5">
        <f>DI3/(DG3+DH3+DI3+DJ3+DK3+DL3+DM3)</f>
        <v>0</v>
      </c>
      <c r="AQ3" s="5">
        <f>DJ3/(DG3+DH3+DI3+DJ3+DK3+DL3+DM3)</f>
        <v>0</v>
      </c>
      <c r="AR3" s="5">
        <f>DK3/(DG3+DH3+DI3+DJ3+DK3+DL3+DM3)</f>
        <v>0</v>
      </c>
      <c r="AS3" s="5">
        <f>DL3/(DG3+DH3+DI3+DJ3+DK3+DL3+DM3)</f>
        <v>0</v>
      </c>
      <c r="AT3" s="5">
        <f>DM3/(DG3+DH3+DI3+DJ3+DK3+DL3+DM3)</f>
        <v>0</v>
      </c>
      <c r="AU3" s="5">
        <f>CD3/(CD3+CL3+CS3+CZ3+DG3)</f>
        <v>0.52609948955512154</v>
      </c>
      <c r="AV3" s="5">
        <f>CL3/(CD3+CL3+CS3+CZ3+DG3)</f>
        <v>0.34126471250263207</v>
      </c>
      <c r="AW3" s="5">
        <f>CS3/(CD3+CL3+CS3+CZ3+DG3)</f>
        <v>6.7926199690683475E-2</v>
      </c>
      <c r="AX3" s="5">
        <f>CZ3/(CD3+CL3+CS3+CZ3+DG3)</f>
        <v>0</v>
      </c>
      <c r="AY3" s="5">
        <f>DG3/(CD3+CL3+CS3+CZ3+DG3)</f>
        <v>6.4709598251562916E-2</v>
      </c>
      <c r="AZ3" s="5">
        <f>CE3/(CE3+CM3+CT3+DA3+DH3)</f>
        <v>0.53634929685937927</v>
      </c>
      <c r="BA3" s="5">
        <f>CM3/(CE3+CM3+CT3+DA3+DH3)</f>
        <v>0.44207143227411744</v>
      </c>
      <c r="BB3" s="5">
        <f>CT3/(CE3+CM3+CT3+DA3+DH3)</f>
        <v>0</v>
      </c>
      <c r="BC3" s="5">
        <f>DA3/(CE3+CM3+CT3+DA3+DH3)</f>
        <v>2.1579270866503256E-2</v>
      </c>
      <c r="BD3" s="5">
        <f>DH3/(CE3+CM3+CT3+DA3+DH3)</f>
        <v>0</v>
      </c>
      <c r="BE3" s="5">
        <f>CF3/(CF3+CN3+CU3+DB3+DI3)</f>
        <v>0.46171153944214982</v>
      </c>
      <c r="BF3" s="5">
        <f>CN3/(CF3+CN3+CU3+DB3+DI3)</f>
        <v>0.46171153944214982</v>
      </c>
      <c r="BG3" s="5">
        <f>CU3/(CF3+CN3+CU3+DB3+DI3)</f>
        <v>7.6576921115700372E-2</v>
      </c>
      <c r="BH3" s="5">
        <f>DB3/(CF3+CN3+CU3+DB3+DI3)</f>
        <v>0</v>
      </c>
      <c r="BI3" s="5">
        <f>DI3/(CF3+CN3+CU3+DB3+DI3)</f>
        <v>0</v>
      </c>
      <c r="BJ3" s="5" t="e">
        <f>CG3/(CG3+CO3+CV3+DC3+DJ3)</f>
        <v>#DIV/0!</v>
      </c>
      <c r="BK3" s="5" t="e">
        <f>CO3/(CG3+CO3+CV3+DC3+DJ3)</f>
        <v>#DIV/0!</v>
      </c>
      <c r="BL3" s="5" t="e">
        <f>CV3/(CG3+CO3+CV3+DC3+DJ3)</f>
        <v>#DIV/0!</v>
      </c>
      <c r="BM3" s="5" t="e">
        <f>DC3/(CG3+CO3+CV3+DC3+DJ3)</f>
        <v>#DIV/0!</v>
      </c>
      <c r="BN3" s="5" t="e">
        <f>DJ3/(CG3+CO3+CV3+DC3+DJ3)</f>
        <v>#DIV/0!</v>
      </c>
      <c r="BO3" s="5" t="e">
        <f>CH3/(CH3+CP3+CW3+DD3+DK3)</f>
        <v>#DIV/0!</v>
      </c>
      <c r="BP3" s="5" t="e">
        <f>CP3/(CH3+CP3+CW3+DD3+DK3)</f>
        <v>#DIV/0!</v>
      </c>
      <c r="BQ3" s="5" t="e">
        <f>CW3/(CH3+CP3+CW3+DD3+DK3)</f>
        <v>#DIV/0!</v>
      </c>
      <c r="BR3" s="5" t="e">
        <f>DD3/(CH3+CP3+CW3+DD3+DK3)</f>
        <v>#DIV/0!</v>
      </c>
      <c r="BS3" s="5" t="e">
        <f>DK3/(CH3+CP3+CW3+DD3+DK3)</f>
        <v>#DIV/0!</v>
      </c>
      <c r="BT3" s="5" t="e">
        <f>CJ3/(CJ3+CQ3+CX3+DE3+DL3)</f>
        <v>#DIV/0!</v>
      </c>
      <c r="BU3" s="5" t="e">
        <f>CQ3/(CJ3+CQ3+CX3+DE3+DL3)</f>
        <v>#DIV/0!</v>
      </c>
      <c r="BV3" s="5" t="e">
        <f>CX3/(CJ3+CQ3+CX3+DE3+DL3)</f>
        <v>#DIV/0!</v>
      </c>
      <c r="BW3" s="5" t="e">
        <f>DE3/(CJ3+CQ3+CX3+DE3+DL3)</f>
        <v>#DIV/0!</v>
      </c>
      <c r="BX3" s="5" t="e">
        <f>DL3/(CJ3+CQ3+CX3+DE3+DL3)</f>
        <v>#DIV/0!</v>
      </c>
      <c r="BY3" s="5" t="e">
        <f>CK3/(CK3+CR3+CY3+DF3+DM3)</f>
        <v>#DIV/0!</v>
      </c>
      <c r="BZ3" s="5" t="e">
        <f>CR3/(CK3+CR3+CY3+DF3+DM3)</f>
        <v>#DIV/0!</v>
      </c>
      <c r="CA3" s="5" t="e">
        <f>L3/(CK3+CR3+CY3+DF3+DM3)</f>
        <v>#DIV/0!</v>
      </c>
      <c r="CB3" s="5" t="e">
        <f>DF3/(CK3+CR3+CY3+DF3+DM3)</f>
        <v>#DIV/0!</v>
      </c>
      <c r="CC3" s="5" t="e">
        <f>DM3/(CK3+CR3+CY3+DF3+DM3)</f>
        <v>#DIV/0!</v>
      </c>
      <c r="CD3" s="4">
        <v>72456</v>
      </c>
      <c r="CE3" s="4">
        <v>72427</v>
      </c>
      <c r="CF3" s="4">
        <v>72437</v>
      </c>
      <c r="CG3" s="4">
        <v>0</v>
      </c>
      <c r="CH3" s="4">
        <v>0</v>
      </c>
      <c r="CJ3" s="4">
        <v>0</v>
      </c>
      <c r="CK3" s="4">
        <v>0</v>
      </c>
      <c r="CL3" s="4">
        <v>47000</v>
      </c>
      <c r="CM3" s="4">
        <v>59696</v>
      </c>
      <c r="CN3" s="4">
        <v>72437</v>
      </c>
      <c r="CO3" s="4">
        <v>0</v>
      </c>
      <c r="CP3" s="4">
        <v>0</v>
      </c>
      <c r="CQ3" s="4">
        <v>0</v>
      </c>
      <c r="CR3" s="4">
        <v>0</v>
      </c>
      <c r="CS3" s="4">
        <v>9355</v>
      </c>
      <c r="CT3" s="4">
        <v>0</v>
      </c>
      <c r="CU3" s="4">
        <v>12014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2914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8912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</row>
    <row r="4" spans="1:117" x14ac:dyDescent="0.35">
      <c r="A4" s="1" t="s">
        <v>38</v>
      </c>
      <c r="B4">
        <v>3</v>
      </c>
      <c r="C4">
        <v>0</v>
      </c>
      <c r="D4" s="4">
        <f t="shared" ref="D4:D35" si="1">CD4+CL4+CS4+CZ4+DG4</f>
        <v>144883</v>
      </c>
      <c r="E4" s="4">
        <f t="shared" ref="E4:E35" si="2">(CE4+CM4+CT4+DA4+DH4)</f>
        <v>135088</v>
      </c>
      <c r="F4" s="4">
        <f t="shared" ref="F4:F35" si="3">(CF4+CN4+CU4+DB4+DI4)</f>
        <v>90018</v>
      </c>
      <c r="G4" s="4">
        <f t="shared" ref="G4:G35" si="4">(CG4+CO4+CV4+DC4+DJ4)</f>
        <v>0</v>
      </c>
      <c r="H4" s="4">
        <f t="shared" ref="H4:H17" si="5">(CH4+CP4+CW4+DD4+DK4)</f>
        <v>0</v>
      </c>
      <c r="I4" s="4"/>
      <c r="J4" s="4">
        <f t="shared" ref="J4:J35" si="6">(CJ4+CQ4+CX4+DE4+DL4)</f>
        <v>0</v>
      </c>
      <c r="K4" s="4">
        <f t="shared" ref="K4:K35" si="7">(CK4+CR4+CY4+DF4+DM4)</f>
        <v>0</v>
      </c>
      <c r="L4" s="5">
        <f t="shared" ref="L4:L32" si="8">CD4/(CD4+CE4+CF4+CG4+CH4+CJ4+CK4)</f>
        <v>0.66668047119455176</v>
      </c>
      <c r="M4" s="5">
        <f t="shared" ref="M4:M32" si="9">CE4/(CD4+CE4+CF4+CG4+CH4+CJ4+CK4)</f>
        <v>0.33331952880544818</v>
      </c>
      <c r="N4" s="5">
        <f t="shared" ref="N4:N32" si="10">CF4/(CD4+CE4+CF4+CG4+CH4+CJ4+CK4)</f>
        <v>0</v>
      </c>
      <c r="O4" s="5">
        <f t="shared" ref="O4:O32" si="11">CG4/(CD4+CE4+CF4+CG4+CH4+CJ4+CK4)</f>
        <v>0</v>
      </c>
      <c r="P4" s="5">
        <f t="shared" ref="P4:P32" si="12">CH4/(CD4+CE4+CF4+CG4+CH4+CJ4+CK4)</f>
        <v>0</v>
      </c>
      <c r="Q4" s="5">
        <f t="shared" ref="Q4:Q32" si="13">CJ4/(CD4+CE4+CF4+CG4+CH4+CJ4+CK4)</f>
        <v>0</v>
      </c>
      <c r="R4" s="5">
        <f t="shared" ref="R4:R32" si="14">CK4/(CD4+CE4+CF4+CG4+CH4+CJ4+CK4)</f>
        <v>0</v>
      </c>
      <c r="S4" s="5">
        <f t="shared" ref="S4:S32" si="15">CL4/(CL4+CM4+CN4+CO4+CP4+CQ4+CR4)</f>
        <v>0</v>
      </c>
      <c r="T4" s="5">
        <f t="shared" ref="T4:T32" si="16">CM4/(CL4+CM4+CN4+CO4+CP4+CQ4+CR4)</f>
        <v>0.5</v>
      </c>
      <c r="U4" s="5">
        <f t="shared" ref="U4:U32" si="17">CN4/(CL4+CM4+CN4+CO4+CP4+CQ4+CR4)</f>
        <v>0.5</v>
      </c>
      <c r="V4" s="5">
        <f t="shared" ref="V4:V32" si="18">CO4/(CL4+CM4+CN4+CO4+CP4+CQ4+CR4)</f>
        <v>0</v>
      </c>
      <c r="W4" s="5">
        <f t="shared" ref="W4:W32" si="19">CP4/(CL4+CM4+CN4+CO4+CP4+CQ4+CR4)</f>
        <v>0</v>
      </c>
      <c r="X4" s="5">
        <f t="shared" ref="X4:X32" si="20">CQ4/(CL4+CM4+CN4+CO4+CP4+CQ4+CR4)</f>
        <v>0</v>
      </c>
      <c r="Y4" s="5">
        <f t="shared" ref="Y4:Y32" si="21">CR4/(CL4+CM4+CN4+CO4+CP4+CQ4+CR4)</f>
        <v>0</v>
      </c>
      <c r="Z4" s="5">
        <f t="shared" ref="Z4:Z32" si="22">CS4/(CS4+CT4+CU4+CV4+CW4+CX4+CY4)</f>
        <v>0</v>
      </c>
      <c r="AA4" s="5">
        <f t="shared" ref="AA4:AA32" si="23">CT4/(CS4+CT4+CU4+CV4+CW4+CX4+CY4)</f>
        <v>0</v>
      </c>
      <c r="AB4" s="5">
        <f t="shared" ref="AB4:AB32" si="24">CU4/(CS4+CT4+CU4+CV4+CW4+CX4+CY4)</f>
        <v>1</v>
      </c>
      <c r="AC4" s="5">
        <f t="shared" ref="AC4:AC32" si="25">CV4/(CS4+CT4+CU4+CV4+CW4+CX4+CY4)</f>
        <v>0</v>
      </c>
      <c r="AD4" s="5">
        <f t="shared" ref="AD4:AD32" si="26">CW4/(CS4+CT4+CU4+CV4+CW4+CX4+CY4)</f>
        <v>0</v>
      </c>
      <c r="AE4" s="5">
        <f t="shared" ref="AE4:AE32" si="27">CX4/(CS4+CT4+CU4+CV4+CW4+CX4+CY4)</f>
        <v>0</v>
      </c>
      <c r="AF4" s="5">
        <f t="shared" ref="AF4:AF32" si="28">CY4/(CS4+CT4+CU4+CV4+CW4+CX4+CY4)</f>
        <v>0</v>
      </c>
      <c r="AG4" s="5">
        <f t="shared" ref="AG4:AG32" si="29">CZ4/(CZ4+DA4+DB4+DC4+DD4+DE4+DF4)</f>
        <v>0</v>
      </c>
      <c r="AH4" s="5">
        <f t="shared" ref="AH4:AH32" si="30">DA4/(CZ4+DA4+DB4+DC4+DD4+DE4+DF4)</f>
        <v>1</v>
      </c>
      <c r="AI4" s="5">
        <f t="shared" ref="AI4:AI32" si="31">DB4/(CZ4+DA4+DB4+DC4+DD4+DE4+DF4)</f>
        <v>0</v>
      </c>
      <c r="AJ4" s="5">
        <f t="shared" ref="AJ4:AJ32" si="32">DC4/(CZ4+DA4+DB4+DC4+DD4+DE4+DF4)</f>
        <v>0</v>
      </c>
      <c r="AK4" s="5">
        <f t="shared" ref="AK4:AK32" si="33">DD4/(CZ4+DA4+DB4+DC4+DD4+DE4+DF4)</f>
        <v>0</v>
      </c>
      <c r="AL4" s="5">
        <f t="shared" ref="AL4:AL32" si="34">DE4/(CZ4+DA4+DB4+DC4+DD4+DE4+DF4)</f>
        <v>0</v>
      </c>
      <c r="AM4" s="5">
        <f t="shared" ref="AM4:AM32" si="35">DF4/(CZ4+DA4+DB4+DC4+DD4+DE4+DF4)</f>
        <v>0</v>
      </c>
      <c r="AN4" s="5">
        <f t="shared" ref="AN4:AN32" si="36">DG4/(DG4+DH4+DI4+DJ4+DK4+DL4+DM4)</f>
        <v>0</v>
      </c>
      <c r="AO4" s="5">
        <f t="shared" ref="AO4:AO32" si="37">DH4/(DG4+DH4+DI4+DJ4+DK4+DL4+DM4)</f>
        <v>0</v>
      </c>
      <c r="AP4" s="5">
        <f t="shared" ref="AP4:AP32" si="38">DI4/(DG4+DH4+DI4+DJ4+DK4+DL4+DM4)</f>
        <v>1</v>
      </c>
      <c r="AQ4" s="5">
        <f t="shared" ref="AQ4:AQ32" si="39">DJ4/(DG4+DH4+DI4+DJ4+DK4+DL4+DM4)</f>
        <v>0</v>
      </c>
      <c r="AR4" s="5">
        <f t="shared" ref="AR4:AR32" si="40">DK4/(DG4+DH4+DI4+DJ4+DK4+DL4+DM4)</f>
        <v>0</v>
      </c>
      <c r="AS4" s="5">
        <f t="shared" ref="AS4:AS32" si="41">DL4/(DG4+DH4+DI4+DJ4+DK4+DL4+DM4)</f>
        <v>0</v>
      </c>
      <c r="AT4" s="5">
        <f t="shared" ref="AT4:AT32" si="42">DM4/(DG4+DH4+DI4+DJ4+DK4+DL4+DM4)</f>
        <v>0</v>
      </c>
      <c r="AU4" s="5">
        <f t="shared" ref="AU4:AU32" si="43">CD4/(CD4+CL4+CS4+CZ4+DG4)</f>
        <v>1</v>
      </c>
      <c r="AV4" s="5">
        <f t="shared" ref="AV4:AV32" si="44">CL4/(CD4+CL4+CS4+CZ4+DG4)</f>
        <v>0</v>
      </c>
      <c r="AW4" s="5">
        <f t="shared" ref="AW4:AW32" si="45">CS4/(CD4+CL4+CS4+CZ4+DG4)</f>
        <v>0</v>
      </c>
      <c r="AX4" s="5">
        <f t="shared" ref="AX4:AX32" si="46">CZ4/(CD4+CL4+CS4+CZ4+DG4)</f>
        <v>0</v>
      </c>
      <c r="AY4" s="5">
        <f t="shared" ref="AY4:AY32" si="47">DG4/(CD4+CL4+CS4+CZ4+DG4)</f>
        <v>0</v>
      </c>
      <c r="AZ4" s="5">
        <f t="shared" ref="AZ4:AZ32" si="48">CE4/(CE4+CM4+CT4+DA4+DH4)</f>
        <v>0.53622083382683883</v>
      </c>
      <c r="BA4" s="5">
        <f t="shared" ref="BA4:BA32" si="49">CM4/(CE4+CM4+CT4+DA4+DH4)</f>
        <v>0.44220804216510717</v>
      </c>
      <c r="BB4" s="5">
        <f t="shared" ref="BB4:BB32" si="50">CT4/(CE4+CM4+CT4+DA4+DH4)</f>
        <v>0</v>
      </c>
      <c r="BC4" s="5">
        <f t="shared" ref="BC4:BC32" si="51">DA4/(CE4+CM4+CT4+DA4+DH4)</f>
        <v>2.1571124008054009E-2</v>
      </c>
      <c r="BD4" s="5">
        <f t="shared" ref="BD4:BD32" si="52">DH4/(CE4+CM4+CT4+DA4+DH4)</f>
        <v>0</v>
      </c>
      <c r="BE4" s="5">
        <f t="shared" ref="BE4:BE32" si="53">CF4/(CF4+CN4+CU4+DB4+DI4)</f>
        <v>0</v>
      </c>
      <c r="BF4" s="5">
        <f t="shared" ref="BF4:BF32" si="54">CN4/(CF4+CN4+CU4+DB4+DI4)</f>
        <v>0.66361172210002439</v>
      </c>
      <c r="BG4" s="5">
        <f t="shared" ref="BG4:BG32" si="55">CU4/(CF4+CN4+CU4+DB4+DI4)</f>
        <v>0.23738585616210092</v>
      </c>
      <c r="BH4" s="5">
        <f t="shared" ref="BH4:BH32" si="56">DB4/(CF4+CN4+CU4+DB4+DI4)</f>
        <v>0</v>
      </c>
      <c r="BI4" s="5">
        <f t="shared" ref="BI4:BI32" si="57">DI4/(CF4+CN4+CU4+DB4+DI4)</f>
        <v>9.9002421737874644E-2</v>
      </c>
      <c r="BJ4" s="5" t="e">
        <f t="shared" ref="BJ4:BJ32" si="58">CG4/(CG4+CO4+CV4+DC4+DJ4)</f>
        <v>#DIV/0!</v>
      </c>
      <c r="BK4" s="5" t="e">
        <f t="shared" ref="BK4:BK32" si="59">CO4/(CG4+CO4+CV4+DC4+DJ4)</f>
        <v>#DIV/0!</v>
      </c>
      <c r="BL4" s="5" t="e">
        <f t="shared" ref="BL4:BL32" si="60">CV4/(CG4+CO4+CV4+DC4+DJ4)</f>
        <v>#DIV/0!</v>
      </c>
      <c r="BM4" s="5" t="e">
        <f t="shared" ref="BM4:BM32" si="61">DC4/(CG4+CO4+CV4+DC4+DJ4)</f>
        <v>#DIV/0!</v>
      </c>
      <c r="BN4" s="5" t="e">
        <f t="shared" ref="BN4:BN32" si="62">DJ4/(CG4+CO4+CV4+DC4+DJ4)</f>
        <v>#DIV/0!</v>
      </c>
      <c r="BO4" s="5" t="e">
        <f t="shared" ref="BO4:BO32" si="63">CH4/(CH4+CP4+CW4+DD4+DK4)</f>
        <v>#DIV/0!</v>
      </c>
      <c r="BP4" s="5" t="e">
        <f t="shared" ref="BP4:BP32" si="64">CP4/(CH4+CP4+CW4+DD4+DK4)</f>
        <v>#DIV/0!</v>
      </c>
      <c r="BQ4" s="5" t="e">
        <f t="shared" ref="BQ4:BQ32" si="65">CW4/(CH4+CP4+CW4+DD4+DK4)</f>
        <v>#DIV/0!</v>
      </c>
      <c r="BR4" s="5" t="e">
        <f t="shared" ref="BR4:BR32" si="66">DD4/(CH4+CP4+CW4+DD4+DK4)</f>
        <v>#DIV/0!</v>
      </c>
      <c r="BS4" s="5" t="e">
        <f t="shared" ref="BS4:BS32" si="67">DK4/(CH4+CP4+CW4+DD4+DK4)</f>
        <v>#DIV/0!</v>
      </c>
      <c r="BT4" s="5" t="e">
        <f t="shared" ref="BT4:BT32" si="68">CJ4/(CJ4+CQ4+CX4+DE4+DL4)</f>
        <v>#DIV/0!</v>
      </c>
      <c r="BU4" s="5" t="e">
        <f t="shared" ref="BU4:BU32" si="69">CQ4/(CJ4+CQ4+CX4+DE4+DL4)</f>
        <v>#DIV/0!</v>
      </c>
      <c r="BV4" s="5" t="e">
        <f t="shared" ref="BV4:BV32" si="70">CX4/(CJ4+CQ4+CX4+DE4+DL4)</f>
        <v>#DIV/0!</v>
      </c>
      <c r="BW4" s="5" t="e">
        <f t="shared" ref="BW4:BW32" si="71">DE4/(CJ4+CQ4+CX4+DE4+DL4)</f>
        <v>#DIV/0!</v>
      </c>
      <c r="BX4" s="5" t="e">
        <f t="shared" ref="BX4:BX32" si="72">DL4/(CJ4+CQ4+CX4+DE4+DL4)</f>
        <v>#DIV/0!</v>
      </c>
      <c r="BY4" s="5" t="e">
        <f t="shared" ref="BY4:BY32" si="73">CK4/(CK4+CR4+CY4+DF4+DM4)</f>
        <v>#DIV/0!</v>
      </c>
      <c r="BZ4" s="5" t="e">
        <f t="shared" ref="BZ4:BZ32" si="74">CR4/(CK4+CR4+CY4+DF4+DM4)</f>
        <v>#DIV/0!</v>
      </c>
      <c r="CA4" s="5" t="e">
        <f t="shared" ref="CA4:CA32" si="75">L4/(CK4+CR4+CY4+DF4+DM4)</f>
        <v>#DIV/0!</v>
      </c>
      <c r="CB4" s="5" t="e">
        <f t="shared" ref="CB4:CB32" si="76">DF4/(CK4+CR4+CY4+DF4+DM4)</f>
        <v>#DIV/0!</v>
      </c>
      <c r="CC4" s="5" t="e">
        <f t="shared" ref="CC4:CC32" si="77">DM4/(CK4+CR4+CY4+DF4+DM4)</f>
        <v>#DIV/0!</v>
      </c>
      <c r="CD4" s="4">
        <v>144883</v>
      </c>
      <c r="CE4" s="4">
        <v>72437</v>
      </c>
      <c r="CF4" s="4">
        <v>0</v>
      </c>
      <c r="CG4" s="4">
        <v>0</v>
      </c>
      <c r="CH4" s="4">
        <v>0</v>
      </c>
      <c r="CJ4" s="4">
        <v>0</v>
      </c>
      <c r="CK4" s="4">
        <v>0</v>
      </c>
      <c r="CL4" s="4">
        <v>0</v>
      </c>
      <c r="CM4" s="4">
        <v>59737</v>
      </c>
      <c r="CN4" s="4">
        <v>59737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21369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2914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8912</v>
      </c>
      <c r="DJ4" s="4">
        <v>0</v>
      </c>
      <c r="DK4" s="4">
        <v>0</v>
      </c>
      <c r="DL4" s="4">
        <v>0</v>
      </c>
      <c r="DM4" s="4">
        <v>0</v>
      </c>
    </row>
    <row r="5" spans="1:117" x14ac:dyDescent="0.35">
      <c r="A5" s="1" t="s">
        <v>39</v>
      </c>
      <c r="B5">
        <v>3</v>
      </c>
      <c r="C5">
        <v>0</v>
      </c>
      <c r="D5" s="4">
        <f t="shared" si="1"/>
        <v>136913</v>
      </c>
      <c r="E5" s="4">
        <f t="shared" si="2"/>
        <v>136826</v>
      </c>
      <c r="F5" s="4">
        <f t="shared" si="3"/>
        <v>136817</v>
      </c>
      <c r="G5" s="4">
        <f t="shared" si="4"/>
        <v>0</v>
      </c>
      <c r="H5" s="4">
        <f t="shared" si="5"/>
        <v>0</v>
      </c>
      <c r="I5" s="4"/>
      <c r="J5" s="4">
        <f t="shared" si="6"/>
        <v>0</v>
      </c>
      <c r="K5" s="4">
        <f t="shared" si="7"/>
        <v>0</v>
      </c>
      <c r="L5" s="5">
        <f t="shared" si="8"/>
        <v>0.33340695748205412</v>
      </c>
      <c r="M5" s="5">
        <f t="shared" si="9"/>
        <v>0.33327351371249769</v>
      </c>
      <c r="N5" s="5">
        <f t="shared" si="10"/>
        <v>0.33331952880544818</v>
      </c>
      <c r="O5" s="5">
        <f t="shared" si="11"/>
        <v>0</v>
      </c>
      <c r="P5" s="5">
        <f t="shared" si="12"/>
        <v>0</v>
      </c>
      <c r="Q5" s="5">
        <f t="shared" si="13"/>
        <v>0</v>
      </c>
      <c r="R5" s="5">
        <f t="shared" si="14"/>
        <v>0</v>
      </c>
      <c r="S5" s="5">
        <f t="shared" si="15"/>
        <v>0.33347704650683263</v>
      </c>
      <c r="T5" s="5">
        <f t="shared" si="16"/>
        <v>0.33320211695752966</v>
      </c>
      <c r="U5" s="5">
        <f t="shared" si="17"/>
        <v>0.33332083653563777</v>
      </c>
      <c r="V5" s="5">
        <f t="shared" si="18"/>
        <v>0</v>
      </c>
      <c r="W5" s="5">
        <f t="shared" si="19"/>
        <v>0</v>
      </c>
      <c r="X5" s="5">
        <f t="shared" si="20"/>
        <v>0</v>
      </c>
      <c r="Y5" s="5">
        <f t="shared" si="21"/>
        <v>0</v>
      </c>
      <c r="Z5" s="5">
        <f t="shared" si="22"/>
        <v>0.33394169123496653</v>
      </c>
      <c r="AA5" s="5">
        <f t="shared" si="23"/>
        <v>0.33132107258177734</v>
      </c>
      <c r="AB5" s="5">
        <f t="shared" si="24"/>
        <v>0.33473723618325613</v>
      </c>
      <c r="AC5" s="5">
        <f t="shared" si="25"/>
        <v>0</v>
      </c>
      <c r="AD5" s="5">
        <f t="shared" si="26"/>
        <v>0</v>
      </c>
      <c r="AE5" s="5">
        <f t="shared" si="27"/>
        <v>0</v>
      </c>
      <c r="AF5" s="5">
        <f t="shared" si="28"/>
        <v>0</v>
      </c>
      <c r="AG5" s="5">
        <f t="shared" si="29"/>
        <v>0.32910089224433769</v>
      </c>
      <c r="AH5" s="5">
        <f t="shared" si="30"/>
        <v>0.33836650652024708</v>
      </c>
      <c r="AI5" s="5">
        <f t="shared" si="31"/>
        <v>0.33253260123541523</v>
      </c>
      <c r="AJ5" s="5">
        <f t="shared" si="32"/>
        <v>0</v>
      </c>
      <c r="AK5" s="5">
        <f t="shared" si="33"/>
        <v>0</v>
      </c>
      <c r="AL5" s="5">
        <f t="shared" si="34"/>
        <v>0</v>
      </c>
      <c r="AM5" s="5">
        <f t="shared" si="35"/>
        <v>0</v>
      </c>
      <c r="AN5" s="5">
        <f t="shared" si="36"/>
        <v>0.3357271095152603</v>
      </c>
      <c r="AO5" s="5">
        <f t="shared" si="37"/>
        <v>0.33741023339317772</v>
      </c>
      <c r="AP5" s="5">
        <f t="shared" si="38"/>
        <v>0.32686265709156193</v>
      </c>
      <c r="AQ5" s="5">
        <f t="shared" si="39"/>
        <v>0</v>
      </c>
      <c r="AR5" s="5">
        <f t="shared" si="40"/>
        <v>0</v>
      </c>
      <c r="AS5" s="5">
        <f t="shared" si="41"/>
        <v>0</v>
      </c>
      <c r="AT5" s="5">
        <f t="shared" si="42"/>
        <v>0</v>
      </c>
      <c r="AU5" s="5">
        <f t="shared" si="43"/>
        <v>0.52921198133121028</v>
      </c>
      <c r="AV5" s="5">
        <f t="shared" si="44"/>
        <v>0.38980958711006258</v>
      </c>
      <c r="AW5" s="5">
        <f t="shared" si="45"/>
        <v>5.2120689781101869E-2</v>
      </c>
      <c r="AX5" s="5">
        <f t="shared" si="46"/>
        <v>7.0044480801676979E-3</v>
      </c>
      <c r="AY5" s="5">
        <f t="shared" si="47"/>
        <v>2.1853293697457511E-2</v>
      </c>
      <c r="AZ5" s="5">
        <f t="shared" si="48"/>
        <v>0.52933652960694599</v>
      </c>
      <c r="BA5" s="5">
        <f t="shared" si="49"/>
        <v>0.38973586891380291</v>
      </c>
      <c r="BB5" s="5">
        <f t="shared" si="50"/>
        <v>5.174455147413503E-2</v>
      </c>
      <c r="BC5" s="5">
        <f t="shared" si="51"/>
        <v>7.2062327335447943E-3</v>
      </c>
      <c r="BD5" s="5">
        <f t="shared" si="52"/>
        <v>2.1976817271571192E-2</v>
      </c>
      <c r="BE5" s="5">
        <f t="shared" si="53"/>
        <v>0.5294444403838704</v>
      </c>
      <c r="BF5" s="5">
        <f t="shared" si="54"/>
        <v>0.3899003778770182</v>
      </c>
      <c r="BG5" s="5">
        <f t="shared" si="55"/>
        <v>5.2281514724047448E-2</v>
      </c>
      <c r="BH5" s="5">
        <f t="shared" si="56"/>
        <v>7.0824532039147183E-3</v>
      </c>
      <c r="BI5" s="5">
        <f t="shared" si="57"/>
        <v>2.12912138111492E-2</v>
      </c>
      <c r="BJ5" s="5" t="e">
        <f t="shared" si="58"/>
        <v>#DIV/0!</v>
      </c>
      <c r="BK5" s="5" t="e">
        <f t="shared" si="59"/>
        <v>#DIV/0!</v>
      </c>
      <c r="BL5" s="5" t="e">
        <f t="shared" si="60"/>
        <v>#DIV/0!</v>
      </c>
      <c r="BM5" s="5" t="e">
        <f t="shared" si="61"/>
        <v>#DIV/0!</v>
      </c>
      <c r="BN5" s="5" t="e">
        <f t="shared" si="62"/>
        <v>#DIV/0!</v>
      </c>
      <c r="BO5" s="5" t="e">
        <f t="shared" si="63"/>
        <v>#DIV/0!</v>
      </c>
      <c r="BP5" s="5" t="e">
        <f t="shared" si="64"/>
        <v>#DIV/0!</v>
      </c>
      <c r="BQ5" s="5" t="e">
        <f t="shared" si="65"/>
        <v>#DIV/0!</v>
      </c>
      <c r="BR5" s="5" t="e">
        <f t="shared" si="66"/>
        <v>#DIV/0!</v>
      </c>
      <c r="BS5" s="5" t="e">
        <f t="shared" si="67"/>
        <v>#DIV/0!</v>
      </c>
      <c r="BT5" s="5" t="e">
        <f t="shared" si="68"/>
        <v>#DIV/0!</v>
      </c>
      <c r="BU5" s="5" t="e">
        <f t="shared" si="69"/>
        <v>#DIV/0!</v>
      </c>
      <c r="BV5" s="5" t="e">
        <f t="shared" si="70"/>
        <v>#DIV/0!</v>
      </c>
      <c r="BW5" s="5" t="e">
        <f t="shared" si="71"/>
        <v>#DIV/0!</v>
      </c>
      <c r="BX5" s="5" t="e">
        <f t="shared" si="72"/>
        <v>#DIV/0!</v>
      </c>
      <c r="BY5" s="5" t="e">
        <f t="shared" si="73"/>
        <v>#DIV/0!</v>
      </c>
      <c r="BZ5" s="5" t="e">
        <f t="shared" si="74"/>
        <v>#DIV/0!</v>
      </c>
      <c r="CA5" s="5" t="e">
        <f t="shared" si="75"/>
        <v>#DIV/0!</v>
      </c>
      <c r="CB5" s="5" t="e">
        <f t="shared" si="76"/>
        <v>#DIV/0!</v>
      </c>
      <c r="CC5" s="5" t="e">
        <f t="shared" si="77"/>
        <v>#DIV/0!</v>
      </c>
      <c r="CD5" s="4">
        <v>72456</v>
      </c>
      <c r="CE5" s="4">
        <v>72427</v>
      </c>
      <c r="CF5" s="4">
        <v>72437</v>
      </c>
      <c r="CG5" s="4">
        <v>0</v>
      </c>
      <c r="CH5" s="4">
        <v>0</v>
      </c>
      <c r="CJ5" s="4">
        <v>0</v>
      </c>
      <c r="CK5" s="4">
        <v>0</v>
      </c>
      <c r="CL5" s="4">
        <v>53370</v>
      </c>
      <c r="CM5" s="4">
        <v>53326</v>
      </c>
      <c r="CN5" s="4">
        <v>53345</v>
      </c>
      <c r="CO5" s="4">
        <v>0</v>
      </c>
      <c r="CP5" s="4">
        <v>0</v>
      </c>
      <c r="CQ5" s="4">
        <v>0</v>
      </c>
      <c r="CR5" s="4">
        <v>0</v>
      </c>
      <c r="CS5" s="4">
        <v>7136</v>
      </c>
      <c r="CT5" s="4">
        <v>7080</v>
      </c>
      <c r="CU5" s="4">
        <v>7153</v>
      </c>
      <c r="CV5" s="4">
        <v>0</v>
      </c>
      <c r="CW5" s="4">
        <v>0</v>
      </c>
      <c r="CX5" s="4">
        <v>0</v>
      </c>
      <c r="CY5" s="4">
        <v>0</v>
      </c>
      <c r="CZ5" s="4">
        <v>959</v>
      </c>
      <c r="DA5" s="4">
        <v>986</v>
      </c>
      <c r="DB5" s="4">
        <v>969</v>
      </c>
      <c r="DC5" s="4">
        <v>0</v>
      </c>
      <c r="DD5" s="4">
        <v>0</v>
      </c>
      <c r="DE5" s="4">
        <v>0</v>
      </c>
      <c r="DF5" s="4">
        <v>0</v>
      </c>
      <c r="DG5" s="4">
        <v>2992</v>
      </c>
      <c r="DH5" s="4">
        <v>3007</v>
      </c>
      <c r="DI5" s="4">
        <v>2913</v>
      </c>
      <c r="DJ5" s="4">
        <v>0</v>
      </c>
      <c r="DK5" s="4">
        <v>0</v>
      </c>
      <c r="DL5" s="4">
        <v>0</v>
      </c>
      <c r="DM5" s="4">
        <v>0</v>
      </c>
    </row>
    <row r="6" spans="1:117" x14ac:dyDescent="0.35">
      <c r="A6" s="1" t="s">
        <v>40</v>
      </c>
      <c r="B6">
        <v>3</v>
      </c>
      <c r="C6">
        <v>0</v>
      </c>
      <c r="D6" s="4">
        <f t="shared" si="1"/>
        <v>56217</v>
      </c>
      <c r="E6" s="4">
        <f t="shared" si="2"/>
        <v>55859</v>
      </c>
      <c r="F6" s="4">
        <f t="shared" si="3"/>
        <v>33195</v>
      </c>
      <c r="G6" s="4">
        <f t="shared" si="4"/>
        <v>0</v>
      </c>
      <c r="H6" s="4">
        <f t="shared" si="5"/>
        <v>0</v>
      </c>
      <c r="I6" s="4"/>
      <c r="J6" s="4">
        <f t="shared" si="6"/>
        <v>0</v>
      </c>
      <c r="K6" s="4">
        <f t="shared" si="7"/>
        <v>0</v>
      </c>
      <c r="L6" s="5">
        <f t="shared" si="8"/>
        <v>1</v>
      </c>
      <c r="M6" s="5">
        <f t="shared" si="9"/>
        <v>0</v>
      </c>
      <c r="N6" s="5">
        <f t="shared" si="10"/>
        <v>0</v>
      </c>
      <c r="O6" s="5">
        <f t="shared" si="11"/>
        <v>0</v>
      </c>
      <c r="P6" s="5">
        <f t="shared" si="12"/>
        <v>0</v>
      </c>
      <c r="Q6" s="5">
        <f t="shared" si="13"/>
        <v>0</v>
      </c>
      <c r="R6" s="5">
        <f t="shared" si="14"/>
        <v>0</v>
      </c>
      <c r="S6" s="5">
        <f t="shared" si="15"/>
        <v>0</v>
      </c>
      <c r="T6" s="5">
        <f t="shared" si="16"/>
        <v>1</v>
      </c>
      <c r="U6" s="5">
        <f t="shared" si="17"/>
        <v>0</v>
      </c>
      <c r="V6" s="5">
        <f t="shared" si="18"/>
        <v>0</v>
      </c>
      <c r="W6" s="5">
        <f t="shared" si="19"/>
        <v>0</v>
      </c>
      <c r="X6" s="5">
        <f t="shared" si="20"/>
        <v>0</v>
      </c>
      <c r="Y6" s="5">
        <f t="shared" si="21"/>
        <v>0</v>
      </c>
      <c r="Z6" s="5">
        <f t="shared" si="22"/>
        <v>0</v>
      </c>
      <c r="AA6" s="5">
        <f t="shared" si="23"/>
        <v>0</v>
      </c>
      <c r="AB6" s="5">
        <f t="shared" si="24"/>
        <v>1</v>
      </c>
      <c r="AC6" s="5">
        <f t="shared" si="25"/>
        <v>0</v>
      </c>
      <c r="AD6" s="5">
        <f t="shared" si="26"/>
        <v>0</v>
      </c>
      <c r="AE6" s="5">
        <f t="shared" si="27"/>
        <v>0</v>
      </c>
      <c r="AF6" s="5">
        <f t="shared" si="28"/>
        <v>0</v>
      </c>
      <c r="AG6" s="5">
        <f t="shared" si="29"/>
        <v>0</v>
      </c>
      <c r="AH6" s="5">
        <f t="shared" si="30"/>
        <v>0</v>
      </c>
      <c r="AI6" s="5">
        <f t="shared" si="31"/>
        <v>1</v>
      </c>
      <c r="AJ6" s="5">
        <f t="shared" si="32"/>
        <v>0</v>
      </c>
      <c r="AK6" s="5">
        <f t="shared" si="33"/>
        <v>0</v>
      </c>
      <c r="AL6" s="5">
        <f t="shared" si="34"/>
        <v>0</v>
      </c>
      <c r="AM6" s="5">
        <f t="shared" si="35"/>
        <v>0</v>
      </c>
      <c r="AN6" s="5">
        <f t="shared" si="36"/>
        <v>0</v>
      </c>
      <c r="AO6" s="5">
        <f t="shared" si="37"/>
        <v>0</v>
      </c>
      <c r="AP6" s="5">
        <f t="shared" si="38"/>
        <v>1</v>
      </c>
      <c r="AQ6" s="5">
        <f t="shared" si="39"/>
        <v>0</v>
      </c>
      <c r="AR6" s="5">
        <f t="shared" si="40"/>
        <v>0</v>
      </c>
      <c r="AS6" s="5">
        <f t="shared" si="41"/>
        <v>0</v>
      </c>
      <c r="AT6" s="5">
        <f t="shared" si="42"/>
        <v>0</v>
      </c>
      <c r="AU6" s="5">
        <f t="shared" si="43"/>
        <v>1</v>
      </c>
      <c r="AV6" s="5">
        <f t="shared" si="44"/>
        <v>0</v>
      </c>
      <c r="AW6" s="5">
        <f t="shared" si="45"/>
        <v>0</v>
      </c>
      <c r="AX6" s="5">
        <f t="shared" si="46"/>
        <v>0</v>
      </c>
      <c r="AY6" s="5">
        <f t="shared" si="47"/>
        <v>0</v>
      </c>
      <c r="AZ6" s="5">
        <f t="shared" si="48"/>
        <v>0</v>
      </c>
      <c r="BA6" s="5">
        <f t="shared" si="49"/>
        <v>1</v>
      </c>
      <c r="BB6" s="5">
        <f t="shared" si="50"/>
        <v>0</v>
      </c>
      <c r="BC6" s="5">
        <f t="shared" si="51"/>
        <v>0</v>
      </c>
      <c r="BD6" s="5">
        <f t="shared" si="52"/>
        <v>0</v>
      </c>
      <c r="BE6" s="5">
        <f t="shared" si="53"/>
        <v>0</v>
      </c>
      <c r="BF6" s="5">
        <f t="shared" si="54"/>
        <v>0</v>
      </c>
      <c r="BG6" s="5">
        <f t="shared" si="55"/>
        <v>0.64374152733845458</v>
      </c>
      <c r="BH6" s="5">
        <f t="shared" si="56"/>
        <v>8.7784304865190538E-2</v>
      </c>
      <c r="BI6" s="5">
        <f t="shared" si="57"/>
        <v>0.26847416779635486</v>
      </c>
      <c r="BJ6" s="5" t="e">
        <f t="shared" si="58"/>
        <v>#DIV/0!</v>
      </c>
      <c r="BK6" s="5" t="e">
        <f t="shared" si="59"/>
        <v>#DIV/0!</v>
      </c>
      <c r="BL6" s="5" t="e">
        <f t="shared" si="60"/>
        <v>#DIV/0!</v>
      </c>
      <c r="BM6" s="5" t="e">
        <f t="shared" si="61"/>
        <v>#DIV/0!</v>
      </c>
      <c r="BN6" s="5" t="e">
        <f t="shared" si="62"/>
        <v>#DIV/0!</v>
      </c>
      <c r="BO6" s="5" t="e">
        <f t="shared" si="63"/>
        <v>#DIV/0!</v>
      </c>
      <c r="BP6" s="5" t="e">
        <f t="shared" si="64"/>
        <v>#DIV/0!</v>
      </c>
      <c r="BQ6" s="5" t="e">
        <f t="shared" si="65"/>
        <v>#DIV/0!</v>
      </c>
      <c r="BR6" s="5" t="e">
        <f t="shared" si="66"/>
        <v>#DIV/0!</v>
      </c>
      <c r="BS6" s="5" t="e">
        <f t="shared" si="67"/>
        <v>#DIV/0!</v>
      </c>
      <c r="BT6" s="5" t="e">
        <f t="shared" si="68"/>
        <v>#DIV/0!</v>
      </c>
      <c r="BU6" s="5" t="e">
        <f t="shared" si="69"/>
        <v>#DIV/0!</v>
      </c>
      <c r="BV6" s="5" t="e">
        <f t="shared" si="70"/>
        <v>#DIV/0!</v>
      </c>
      <c r="BW6" s="5" t="e">
        <f t="shared" si="71"/>
        <v>#DIV/0!</v>
      </c>
      <c r="BX6" s="5" t="e">
        <f t="shared" si="72"/>
        <v>#DIV/0!</v>
      </c>
      <c r="BY6" s="5" t="e">
        <f t="shared" si="73"/>
        <v>#DIV/0!</v>
      </c>
      <c r="BZ6" s="5" t="e">
        <f t="shared" si="74"/>
        <v>#DIV/0!</v>
      </c>
      <c r="CA6" s="5" t="e">
        <f t="shared" si="75"/>
        <v>#DIV/0!</v>
      </c>
      <c r="CB6" s="5" t="e">
        <f t="shared" si="76"/>
        <v>#DIV/0!</v>
      </c>
      <c r="CC6" s="5" t="e">
        <f t="shared" si="77"/>
        <v>#DIV/0!</v>
      </c>
      <c r="CD6" s="4">
        <v>56217</v>
      </c>
      <c r="CE6" s="4">
        <v>0</v>
      </c>
      <c r="CF6" s="4">
        <v>0</v>
      </c>
      <c r="CG6" s="4">
        <v>0</v>
      </c>
      <c r="CH6" s="4">
        <v>0</v>
      </c>
      <c r="CJ6" s="4">
        <v>0</v>
      </c>
      <c r="CK6" s="4">
        <v>0</v>
      </c>
      <c r="CL6" s="4">
        <v>0</v>
      </c>
      <c r="CM6" s="4">
        <v>55859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21369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2914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8912</v>
      </c>
      <c r="DJ6" s="4">
        <v>0</v>
      </c>
      <c r="DK6" s="4">
        <v>0</v>
      </c>
      <c r="DL6" s="4">
        <v>0</v>
      </c>
      <c r="DM6" s="4">
        <v>0</v>
      </c>
    </row>
    <row r="7" spans="1:117" x14ac:dyDescent="0.35">
      <c r="A7" s="1" t="s">
        <v>41</v>
      </c>
      <c r="B7">
        <v>3</v>
      </c>
      <c r="C7">
        <v>0</v>
      </c>
      <c r="D7" s="4">
        <f t="shared" si="1"/>
        <v>140361</v>
      </c>
      <c r="E7" s="4">
        <f t="shared" si="2"/>
        <v>134915</v>
      </c>
      <c r="F7" s="4">
        <f t="shared" si="3"/>
        <v>135280</v>
      </c>
      <c r="G7" s="4">
        <f t="shared" si="4"/>
        <v>0</v>
      </c>
      <c r="H7" s="4">
        <f t="shared" si="5"/>
        <v>0</v>
      </c>
      <c r="I7" s="4"/>
      <c r="J7" s="4">
        <f t="shared" si="6"/>
        <v>0</v>
      </c>
      <c r="K7" s="4">
        <f t="shared" si="7"/>
        <v>0</v>
      </c>
      <c r="L7" s="5">
        <f t="shared" si="8"/>
        <v>0.34006073992269464</v>
      </c>
      <c r="M7" s="5">
        <f t="shared" si="9"/>
        <v>0.31582919197496778</v>
      </c>
      <c r="N7" s="5">
        <f t="shared" si="10"/>
        <v>0.34411006810233757</v>
      </c>
      <c r="O7" s="5">
        <f t="shared" si="11"/>
        <v>0</v>
      </c>
      <c r="P7" s="5">
        <f t="shared" si="12"/>
        <v>0</v>
      </c>
      <c r="Q7" s="5">
        <f t="shared" si="13"/>
        <v>0</v>
      </c>
      <c r="R7" s="5">
        <f t="shared" si="14"/>
        <v>0</v>
      </c>
      <c r="S7" s="5">
        <f t="shared" si="15"/>
        <v>0.33347704650683263</v>
      </c>
      <c r="T7" s="5">
        <f t="shared" si="16"/>
        <v>0.33320211695752966</v>
      </c>
      <c r="U7" s="5">
        <f t="shared" si="17"/>
        <v>0.33332083653563777</v>
      </c>
      <c r="V7" s="5">
        <f t="shared" si="18"/>
        <v>0</v>
      </c>
      <c r="W7" s="5">
        <f t="shared" si="19"/>
        <v>0</v>
      </c>
      <c r="X7" s="5">
        <f t="shared" si="20"/>
        <v>0</v>
      </c>
      <c r="Y7" s="5">
        <f t="shared" si="21"/>
        <v>0</v>
      </c>
      <c r="Z7" s="5">
        <f t="shared" si="22"/>
        <v>0.33394169123496653</v>
      </c>
      <c r="AA7" s="5">
        <f t="shared" si="23"/>
        <v>0.33132107258177734</v>
      </c>
      <c r="AB7" s="5">
        <f t="shared" si="24"/>
        <v>0.33473723618325613</v>
      </c>
      <c r="AC7" s="5">
        <f t="shared" si="25"/>
        <v>0</v>
      </c>
      <c r="AD7" s="5">
        <f t="shared" si="26"/>
        <v>0</v>
      </c>
      <c r="AE7" s="5">
        <f t="shared" si="27"/>
        <v>0</v>
      </c>
      <c r="AF7" s="5">
        <f t="shared" si="28"/>
        <v>0</v>
      </c>
      <c r="AG7" s="5">
        <f t="shared" si="29"/>
        <v>0.50171585449553879</v>
      </c>
      <c r="AH7" s="5">
        <f t="shared" si="30"/>
        <v>0.49828414550446121</v>
      </c>
      <c r="AI7" s="5">
        <f t="shared" si="31"/>
        <v>0</v>
      </c>
      <c r="AJ7" s="5">
        <f t="shared" si="32"/>
        <v>0</v>
      </c>
      <c r="AK7" s="5">
        <f t="shared" si="33"/>
        <v>0</v>
      </c>
      <c r="AL7" s="5">
        <f t="shared" si="34"/>
        <v>0</v>
      </c>
      <c r="AM7" s="5">
        <f t="shared" si="35"/>
        <v>0</v>
      </c>
      <c r="AN7" s="5">
        <f t="shared" si="36"/>
        <v>0.50392728904847395</v>
      </c>
      <c r="AO7" s="5">
        <f t="shared" si="37"/>
        <v>0.49607271095152605</v>
      </c>
      <c r="AP7" s="5">
        <f t="shared" si="38"/>
        <v>0</v>
      </c>
      <c r="AQ7" s="5">
        <f t="shared" si="39"/>
        <v>0</v>
      </c>
      <c r="AR7" s="5">
        <f t="shared" si="40"/>
        <v>0</v>
      </c>
      <c r="AS7" s="5">
        <f t="shared" si="41"/>
        <v>0</v>
      </c>
      <c r="AT7" s="5">
        <f t="shared" si="42"/>
        <v>0</v>
      </c>
      <c r="AU7" s="5">
        <f t="shared" si="43"/>
        <v>0.52651377519396414</v>
      </c>
      <c r="AV7" s="5">
        <f t="shared" si="44"/>
        <v>0.38023382563532604</v>
      </c>
      <c r="AW7" s="5">
        <f t="shared" si="45"/>
        <v>5.0840333140972208E-2</v>
      </c>
      <c r="AX7" s="5">
        <f t="shared" si="46"/>
        <v>1.0415998746090439E-2</v>
      </c>
      <c r="AY7" s="5">
        <f t="shared" si="47"/>
        <v>3.1996067283647164E-2</v>
      </c>
      <c r="AZ7" s="5">
        <f t="shared" si="48"/>
        <v>0.50873512952599786</v>
      </c>
      <c r="BA7" s="5">
        <f t="shared" si="49"/>
        <v>0.39525627246785011</v>
      </c>
      <c r="BB7" s="5">
        <f t="shared" si="50"/>
        <v>5.2477485824407963E-2</v>
      </c>
      <c r="BC7" s="5">
        <f t="shared" si="51"/>
        <v>1.0762331838565023E-2</v>
      </c>
      <c r="BD7" s="5">
        <f t="shared" si="52"/>
        <v>3.2768780343179038E-2</v>
      </c>
      <c r="BE7" s="5">
        <f t="shared" si="53"/>
        <v>0.55279420461265527</v>
      </c>
      <c r="BF7" s="5">
        <f t="shared" si="54"/>
        <v>0.39433027794204611</v>
      </c>
      <c r="BG7" s="5">
        <f t="shared" si="55"/>
        <v>5.2875517445298642E-2</v>
      </c>
      <c r="BH7" s="5">
        <f t="shared" si="56"/>
        <v>0</v>
      </c>
      <c r="BI7" s="5">
        <f t="shared" si="57"/>
        <v>0</v>
      </c>
      <c r="BJ7" s="5" t="e">
        <f t="shared" si="58"/>
        <v>#DIV/0!</v>
      </c>
      <c r="BK7" s="5" t="e">
        <f t="shared" si="59"/>
        <v>#DIV/0!</v>
      </c>
      <c r="BL7" s="5" t="e">
        <f t="shared" si="60"/>
        <v>#DIV/0!</v>
      </c>
      <c r="BM7" s="5" t="e">
        <f t="shared" si="61"/>
        <v>#DIV/0!</v>
      </c>
      <c r="BN7" s="5" t="e">
        <f t="shared" si="62"/>
        <v>#DIV/0!</v>
      </c>
      <c r="BO7" s="5" t="e">
        <f t="shared" si="63"/>
        <v>#DIV/0!</v>
      </c>
      <c r="BP7" s="5" t="e">
        <f t="shared" si="64"/>
        <v>#DIV/0!</v>
      </c>
      <c r="BQ7" s="5" t="e">
        <f t="shared" si="65"/>
        <v>#DIV/0!</v>
      </c>
      <c r="BR7" s="5" t="e">
        <f t="shared" si="66"/>
        <v>#DIV/0!</v>
      </c>
      <c r="BS7" s="5" t="e">
        <f t="shared" si="67"/>
        <v>#DIV/0!</v>
      </c>
      <c r="BT7" s="5" t="e">
        <f t="shared" si="68"/>
        <v>#DIV/0!</v>
      </c>
      <c r="BU7" s="5" t="e">
        <f t="shared" si="69"/>
        <v>#DIV/0!</v>
      </c>
      <c r="BV7" s="5" t="e">
        <f t="shared" si="70"/>
        <v>#DIV/0!</v>
      </c>
      <c r="BW7" s="5" t="e">
        <f t="shared" si="71"/>
        <v>#DIV/0!</v>
      </c>
      <c r="BX7" s="5" t="e">
        <f t="shared" si="72"/>
        <v>#DIV/0!</v>
      </c>
      <c r="BY7" s="5" t="e">
        <f t="shared" si="73"/>
        <v>#DIV/0!</v>
      </c>
      <c r="BZ7" s="5" t="e">
        <f t="shared" si="74"/>
        <v>#DIV/0!</v>
      </c>
      <c r="CA7" s="5" t="e">
        <f t="shared" si="75"/>
        <v>#DIV/0!</v>
      </c>
      <c r="CB7" s="5" t="e">
        <f t="shared" si="76"/>
        <v>#DIV/0!</v>
      </c>
      <c r="CC7" s="5" t="e">
        <f t="shared" si="77"/>
        <v>#DIV/0!</v>
      </c>
      <c r="CD7" s="4">
        <v>73902</v>
      </c>
      <c r="CE7" s="4">
        <v>68636</v>
      </c>
      <c r="CF7" s="4">
        <v>74782</v>
      </c>
      <c r="CG7" s="4">
        <v>0</v>
      </c>
      <c r="CH7" s="4">
        <v>0</v>
      </c>
      <c r="CJ7" s="4">
        <v>0</v>
      </c>
      <c r="CK7" s="4">
        <v>0</v>
      </c>
      <c r="CL7" s="4">
        <v>53370</v>
      </c>
      <c r="CM7" s="4">
        <v>53326</v>
      </c>
      <c r="CN7" s="4">
        <v>53345</v>
      </c>
      <c r="CO7" s="4">
        <v>0</v>
      </c>
      <c r="CP7" s="4">
        <v>0</v>
      </c>
      <c r="CQ7" s="4">
        <v>0</v>
      </c>
      <c r="CR7" s="4">
        <v>0</v>
      </c>
      <c r="CS7" s="4">
        <v>7136</v>
      </c>
      <c r="CT7" s="4">
        <v>7080</v>
      </c>
      <c r="CU7" s="4">
        <v>7153</v>
      </c>
      <c r="CV7" s="4">
        <v>0</v>
      </c>
      <c r="CW7" s="4">
        <v>0</v>
      </c>
      <c r="CX7" s="4">
        <v>0</v>
      </c>
      <c r="CY7" s="4">
        <v>0</v>
      </c>
      <c r="CZ7" s="4">
        <v>1462</v>
      </c>
      <c r="DA7" s="4">
        <v>1452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4491</v>
      </c>
      <c r="DH7" s="4">
        <v>4421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</row>
    <row r="8" spans="1:117" x14ac:dyDescent="0.35">
      <c r="A8" s="1" t="s">
        <v>42</v>
      </c>
      <c r="B8">
        <v>3</v>
      </c>
      <c r="C8">
        <v>0</v>
      </c>
      <c r="D8" s="4">
        <f t="shared" si="1"/>
        <v>85148</v>
      </c>
      <c r="E8" s="4">
        <f t="shared" si="2"/>
        <v>134893</v>
      </c>
      <c r="F8" s="4">
        <f t="shared" si="3"/>
        <v>190515</v>
      </c>
      <c r="G8" s="4">
        <f t="shared" si="4"/>
        <v>0</v>
      </c>
      <c r="H8" s="4">
        <f t="shared" si="5"/>
        <v>0</v>
      </c>
      <c r="I8" s="4"/>
      <c r="J8" s="4">
        <f t="shared" si="6"/>
        <v>0</v>
      </c>
      <c r="K8" s="4">
        <f t="shared" si="7"/>
        <v>0</v>
      </c>
      <c r="L8" s="5">
        <f t="shared" si="8"/>
        <v>0.22962451684152402</v>
      </c>
      <c r="M8" s="5">
        <f t="shared" si="9"/>
        <v>0.31128750230075464</v>
      </c>
      <c r="N8" s="5">
        <f t="shared" si="10"/>
        <v>0.45908798085772135</v>
      </c>
      <c r="O8" s="5">
        <f t="shared" si="11"/>
        <v>0</v>
      </c>
      <c r="P8" s="5">
        <f t="shared" si="12"/>
        <v>0</v>
      </c>
      <c r="Q8" s="5">
        <f t="shared" si="13"/>
        <v>0</v>
      </c>
      <c r="R8" s="5">
        <f t="shared" si="14"/>
        <v>0</v>
      </c>
      <c r="S8" s="5">
        <f t="shared" si="15"/>
        <v>0.10654769715260465</v>
      </c>
      <c r="T8" s="5">
        <f t="shared" si="16"/>
        <v>0.42016733212114393</v>
      </c>
      <c r="U8" s="5">
        <f t="shared" si="17"/>
        <v>0.47328497072625142</v>
      </c>
      <c r="V8" s="5">
        <f t="shared" si="18"/>
        <v>0</v>
      </c>
      <c r="W8" s="5">
        <f t="shared" si="19"/>
        <v>0</v>
      </c>
      <c r="X8" s="5">
        <f t="shared" si="20"/>
        <v>0</v>
      </c>
      <c r="Y8" s="5">
        <f t="shared" si="21"/>
        <v>0</v>
      </c>
      <c r="Z8" s="5">
        <f t="shared" si="22"/>
        <v>0.29800177827694324</v>
      </c>
      <c r="AA8" s="5">
        <f t="shared" si="23"/>
        <v>0</v>
      </c>
      <c r="AB8" s="5">
        <f t="shared" si="24"/>
        <v>0.70199822172305681</v>
      </c>
      <c r="AC8" s="5">
        <f t="shared" si="25"/>
        <v>0</v>
      </c>
      <c r="AD8" s="5">
        <f t="shared" si="26"/>
        <v>0</v>
      </c>
      <c r="AE8" s="5">
        <f t="shared" si="27"/>
        <v>0</v>
      </c>
      <c r="AF8" s="5">
        <f t="shared" si="28"/>
        <v>0</v>
      </c>
      <c r="AG8" s="5">
        <f t="shared" si="29"/>
        <v>1</v>
      </c>
      <c r="AH8" s="5">
        <f t="shared" si="30"/>
        <v>0</v>
      </c>
      <c r="AI8" s="5">
        <f t="shared" si="31"/>
        <v>0</v>
      </c>
      <c r="AJ8" s="5">
        <f t="shared" si="32"/>
        <v>0</v>
      </c>
      <c r="AK8" s="5">
        <f t="shared" si="33"/>
        <v>0</v>
      </c>
      <c r="AL8" s="5">
        <f t="shared" si="34"/>
        <v>0</v>
      </c>
      <c r="AM8" s="5">
        <f t="shared" si="35"/>
        <v>0</v>
      </c>
      <c r="AN8" s="5">
        <f t="shared" si="36"/>
        <v>1</v>
      </c>
      <c r="AO8" s="5">
        <f t="shared" si="37"/>
        <v>0</v>
      </c>
      <c r="AP8" s="5">
        <f t="shared" si="38"/>
        <v>0</v>
      </c>
      <c r="AQ8" s="5">
        <f t="shared" si="39"/>
        <v>0</v>
      </c>
      <c r="AR8" s="5">
        <f t="shared" si="40"/>
        <v>0</v>
      </c>
      <c r="AS8" s="5">
        <f t="shared" si="41"/>
        <v>0</v>
      </c>
      <c r="AT8" s="5">
        <f t="shared" si="42"/>
        <v>0</v>
      </c>
      <c r="AU8" s="5">
        <f t="shared" si="43"/>
        <v>0.58606191572321131</v>
      </c>
      <c r="AV8" s="5">
        <f t="shared" si="44"/>
        <v>0.20026307135810589</v>
      </c>
      <c r="AW8" s="5">
        <f t="shared" si="45"/>
        <v>7.47874289472448E-2</v>
      </c>
      <c r="AX8" s="5">
        <f t="shared" si="46"/>
        <v>3.4222765067881807E-2</v>
      </c>
      <c r="AY8" s="5">
        <f t="shared" si="47"/>
        <v>0.10466481890355617</v>
      </c>
      <c r="AZ8" s="5">
        <f t="shared" si="48"/>
        <v>0.50150118983194092</v>
      </c>
      <c r="BA8" s="5">
        <f t="shared" si="49"/>
        <v>0.49849881016805914</v>
      </c>
      <c r="BB8" s="5">
        <f t="shared" si="50"/>
        <v>0</v>
      </c>
      <c r="BC8" s="5">
        <f t="shared" si="51"/>
        <v>0</v>
      </c>
      <c r="BD8" s="5">
        <f t="shared" si="52"/>
        <v>0</v>
      </c>
      <c r="BE8" s="5">
        <f t="shared" si="53"/>
        <v>0.52368055008791958</v>
      </c>
      <c r="BF8" s="5">
        <f t="shared" si="54"/>
        <v>0.39758024302548356</v>
      </c>
      <c r="BG8" s="5">
        <f t="shared" si="55"/>
        <v>7.8739206886596858E-2</v>
      </c>
      <c r="BH8" s="5">
        <f t="shared" si="56"/>
        <v>0</v>
      </c>
      <c r="BI8" s="5">
        <f t="shared" si="57"/>
        <v>0</v>
      </c>
      <c r="BJ8" s="5" t="e">
        <f t="shared" si="58"/>
        <v>#DIV/0!</v>
      </c>
      <c r="BK8" s="5" t="e">
        <f t="shared" si="59"/>
        <v>#DIV/0!</v>
      </c>
      <c r="BL8" s="5" t="e">
        <f t="shared" si="60"/>
        <v>#DIV/0!</v>
      </c>
      <c r="BM8" s="5" t="e">
        <f t="shared" si="61"/>
        <v>#DIV/0!</v>
      </c>
      <c r="BN8" s="5" t="e">
        <f t="shared" si="62"/>
        <v>#DIV/0!</v>
      </c>
      <c r="BO8" s="5" t="e">
        <f t="shared" si="63"/>
        <v>#DIV/0!</v>
      </c>
      <c r="BP8" s="5" t="e">
        <f t="shared" si="64"/>
        <v>#DIV/0!</v>
      </c>
      <c r="BQ8" s="5" t="e">
        <f t="shared" si="65"/>
        <v>#DIV/0!</v>
      </c>
      <c r="BR8" s="5" t="e">
        <f t="shared" si="66"/>
        <v>#DIV/0!</v>
      </c>
      <c r="BS8" s="5" t="e">
        <f t="shared" si="67"/>
        <v>#DIV/0!</v>
      </c>
      <c r="BT8" s="5" t="e">
        <f t="shared" si="68"/>
        <v>#DIV/0!</v>
      </c>
      <c r="BU8" s="5" t="e">
        <f t="shared" si="69"/>
        <v>#DIV/0!</v>
      </c>
      <c r="BV8" s="5" t="e">
        <f t="shared" si="70"/>
        <v>#DIV/0!</v>
      </c>
      <c r="BW8" s="5" t="e">
        <f t="shared" si="71"/>
        <v>#DIV/0!</v>
      </c>
      <c r="BX8" s="5" t="e">
        <f t="shared" si="72"/>
        <v>#DIV/0!</v>
      </c>
      <c r="BY8" s="5" t="e">
        <f t="shared" si="73"/>
        <v>#DIV/0!</v>
      </c>
      <c r="BZ8" s="5" t="e">
        <f t="shared" si="74"/>
        <v>#DIV/0!</v>
      </c>
      <c r="CA8" s="5" t="e">
        <f t="shared" si="75"/>
        <v>#DIV/0!</v>
      </c>
      <c r="CB8" s="5" t="e">
        <f t="shared" si="76"/>
        <v>#DIV/0!</v>
      </c>
      <c r="CC8" s="5" t="e">
        <f t="shared" si="77"/>
        <v>#DIV/0!</v>
      </c>
      <c r="CD8" s="4">
        <v>49902</v>
      </c>
      <c r="CE8" s="4">
        <v>67649</v>
      </c>
      <c r="CF8" s="4">
        <v>99769</v>
      </c>
      <c r="CG8" s="4">
        <v>0</v>
      </c>
      <c r="CH8" s="4">
        <v>0</v>
      </c>
      <c r="CJ8" s="4">
        <v>0</v>
      </c>
      <c r="CK8" s="4">
        <v>0</v>
      </c>
      <c r="CL8" s="4">
        <v>17052</v>
      </c>
      <c r="CM8" s="4">
        <v>67244</v>
      </c>
      <c r="CN8" s="4">
        <v>75745</v>
      </c>
      <c r="CO8" s="4">
        <v>0</v>
      </c>
      <c r="CP8" s="4">
        <v>0</v>
      </c>
      <c r="CQ8" s="4">
        <v>0</v>
      </c>
      <c r="CR8" s="4">
        <v>0</v>
      </c>
      <c r="CS8" s="4">
        <v>6368</v>
      </c>
      <c r="CT8" s="4">
        <v>0</v>
      </c>
      <c r="CU8" s="4">
        <v>15001</v>
      </c>
      <c r="CV8" s="4">
        <v>0</v>
      </c>
      <c r="CW8" s="4">
        <v>0</v>
      </c>
      <c r="CX8" s="4">
        <v>0</v>
      </c>
      <c r="CY8" s="4">
        <v>0</v>
      </c>
      <c r="CZ8" s="4">
        <v>2914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8912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</row>
    <row r="9" spans="1:117" x14ac:dyDescent="0.35">
      <c r="A9" s="1" t="s">
        <v>43</v>
      </c>
      <c r="B9">
        <v>3</v>
      </c>
      <c r="C9">
        <v>0</v>
      </c>
      <c r="D9" s="4">
        <f t="shared" si="1"/>
        <v>114359</v>
      </c>
      <c r="E9" s="4">
        <f t="shared" si="2"/>
        <v>164168</v>
      </c>
      <c r="F9" s="4">
        <f t="shared" si="3"/>
        <v>132029</v>
      </c>
      <c r="G9" s="4">
        <f t="shared" si="4"/>
        <v>0</v>
      </c>
      <c r="H9" s="4">
        <f t="shared" si="5"/>
        <v>0</v>
      </c>
      <c r="I9" s="4"/>
      <c r="J9" s="4">
        <f t="shared" si="6"/>
        <v>0</v>
      </c>
      <c r="K9" s="4">
        <f t="shared" si="7"/>
        <v>0</v>
      </c>
      <c r="L9" s="5">
        <f t="shared" si="8"/>
        <v>0.22962451684152402</v>
      </c>
      <c r="M9" s="5">
        <f t="shared" si="9"/>
        <v>0.45908798085772135</v>
      </c>
      <c r="N9" s="5">
        <f t="shared" si="10"/>
        <v>0.31128750230075464</v>
      </c>
      <c r="O9" s="5">
        <f t="shared" si="11"/>
        <v>0</v>
      </c>
      <c r="P9" s="5">
        <f t="shared" si="12"/>
        <v>0</v>
      </c>
      <c r="Q9" s="5">
        <f t="shared" si="13"/>
        <v>0</v>
      </c>
      <c r="R9" s="5">
        <f t="shared" si="14"/>
        <v>0</v>
      </c>
      <c r="S9" s="5">
        <f t="shared" si="15"/>
        <v>0.33347704650683263</v>
      </c>
      <c r="T9" s="5">
        <f t="shared" si="16"/>
        <v>0.33320211695752966</v>
      </c>
      <c r="U9" s="5">
        <f t="shared" si="17"/>
        <v>0.33332083653563777</v>
      </c>
      <c r="V9" s="5">
        <f t="shared" si="18"/>
        <v>0</v>
      </c>
      <c r="W9" s="5">
        <f t="shared" si="19"/>
        <v>0</v>
      </c>
      <c r="X9" s="5">
        <f t="shared" si="20"/>
        <v>0</v>
      </c>
      <c r="Y9" s="5">
        <f t="shared" si="21"/>
        <v>0</v>
      </c>
      <c r="Z9" s="5">
        <f t="shared" si="22"/>
        <v>0.33394169123496653</v>
      </c>
      <c r="AA9" s="5">
        <f t="shared" si="23"/>
        <v>0.33132107258177734</v>
      </c>
      <c r="AB9" s="5">
        <f t="shared" si="24"/>
        <v>0.33473723618325613</v>
      </c>
      <c r="AC9" s="5">
        <f t="shared" si="25"/>
        <v>0</v>
      </c>
      <c r="AD9" s="5">
        <f t="shared" si="26"/>
        <v>0</v>
      </c>
      <c r="AE9" s="5">
        <f t="shared" si="27"/>
        <v>0</v>
      </c>
      <c r="AF9" s="5">
        <f t="shared" si="28"/>
        <v>0</v>
      </c>
      <c r="AG9" s="5">
        <f t="shared" si="29"/>
        <v>0.32910089224433769</v>
      </c>
      <c r="AH9" s="5">
        <f t="shared" si="30"/>
        <v>0.33836650652024708</v>
      </c>
      <c r="AI9" s="5">
        <f t="shared" si="31"/>
        <v>0.33253260123541523</v>
      </c>
      <c r="AJ9" s="5">
        <f t="shared" si="32"/>
        <v>0</v>
      </c>
      <c r="AK9" s="5">
        <f t="shared" si="33"/>
        <v>0</v>
      </c>
      <c r="AL9" s="5">
        <f t="shared" si="34"/>
        <v>0</v>
      </c>
      <c r="AM9" s="5">
        <f t="shared" si="35"/>
        <v>0</v>
      </c>
      <c r="AN9" s="5">
        <f t="shared" si="36"/>
        <v>0.3357271095152603</v>
      </c>
      <c r="AO9" s="5">
        <f t="shared" si="37"/>
        <v>0.33741023339317772</v>
      </c>
      <c r="AP9" s="5">
        <f t="shared" si="38"/>
        <v>0.32686265709156193</v>
      </c>
      <c r="AQ9" s="5">
        <f t="shared" si="39"/>
        <v>0</v>
      </c>
      <c r="AR9" s="5">
        <f t="shared" si="40"/>
        <v>0</v>
      </c>
      <c r="AS9" s="5">
        <f t="shared" si="41"/>
        <v>0</v>
      </c>
      <c r="AT9" s="5">
        <f t="shared" si="42"/>
        <v>0</v>
      </c>
      <c r="AU9" s="5">
        <f t="shared" si="43"/>
        <v>0.43636268242989185</v>
      </c>
      <c r="AV9" s="5">
        <f t="shared" si="44"/>
        <v>0.46668823616855692</v>
      </c>
      <c r="AW9" s="5">
        <f t="shared" si="45"/>
        <v>6.2399986008971745E-2</v>
      </c>
      <c r="AX9" s="5">
        <f t="shared" si="46"/>
        <v>8.3858725592213992E-3</v>
      </c>
      <c r="AY9" s="5">
        <f t="shared" si="47"/>
        <v>2.6163222833358108E-2</v>
      </c>
      <c r="AZ9" s="5">
        <f t="shared" si="48"/>
        <v>0.60772501340090634</v>
      </c>
      <c r="BA9" s="5">
        <f t="shared" si="49"/>
        <v>0.32482578821694852</v>
      </c>
      <c r="BB9" s="5">
        <f t="shared" si="50"/>
        <v>4.3126553286876861E-2</v>
      </c>
      <c r="BC9" s="5">
        <f t="shared" si="51"/>
        <v>6.0060425905170316E-3</v>
      </c>
      <c r="BD9" s="5">
        <f t="shared" si="52"/>
        <v>1.8316602504751232E-2</v>
      </c>
      <c r="BE9" s="5">
        <f t="shared" si="53"/>
        <v>0.51237985594074031</v>
      </c>
      <c r="BF9" s="5">
        <f>CN9/(CF9+CN9+CU9+DB9+DI9)</f>
        <v>0.40404002151042573</v>
      </c>
      <c r="BG9" s="5">
        <f t="shared" si="55"/>
        <v>5.4177491308727628E-2</v>
      </c>
      <c r="BH9" s="5">
        <f t="shared" si="56"/>
        <v>7.3392966696710568E-3</v>
      </c>
      <c r="BI9" s="5">
        <f t="shared" si="57"/>
        <v>2.2063334570435283E-2</v>
      </c>
      <c r="BJ9" s="5" t="e">
        <f t="shared" si="58"/>
        <v>#DIV/0!</v>
      </c>
      <c r="BK9" s="5" t="e">
        <f t="shared" si="59"/>
        <v>#DIV/0!</v>
      </c>
      <c r="BL9" s="5" t="e">
        <f t="shared" si="60"/>
        <v>#DIV/0!</v>
      </c>
      <c r="BM9" s="5" t="e">
        <f t="shared" si="61"/>
        <v>#DIV/0!</v>
      </c>
      <c r="BN9" s="5" t="e">
        <f t="shared" si="62"/>
        <v>#DIV/0!</v>
      </c>
      <c r="BO9" s="5" t="e">
        <f t="shared" si="63"/>
        <v>#DIV/0!</v>
      </c>
      <c r="BP9" s="5" t="e">
        <f t="shared" si="64"/>
        <v>#DIV/0!</v>
      </c>
      <c r="BQ9" s="5" t="e">
        <f t="shared" si="65"/>
        <v>#DIV/0!</v>
      </c>
      <c r="BR9" s="5" t="e">
        <f t="shared" si="66"/>
        <v>#DIV/0!</v>
      </c>
      <c r="BS9" s="5" t="e">
        <f t="shared" si="67"/>
        <v>#DIV/0!</v>
      </c>
      <c r="BT9" s="5" t="e">
        <f t="shared" si="68"/>
        <v>#DIV/0!</v>
      </c>
      <c r="BU9" s="5" t="e">
        <f t="shared" si="69"/>
        <v>#DIV/0!</v>
      </c>
      <c r="BV9" s="5" t="e">
        <f t="shared" si="70"/>
        <v>#DIV/0!</v>
      </c>
      <c r="BW9" s="5" t="e">
        <f t="shared" si="71"/>
        <v>#DIV/0!</v>
      </c>
      <c r="BX9" s="5" t="e">
        <f t="shared" si="72"/>
        <v>#DIV/0!</v>
      </c>
      <c r="BY9" s="5" t="e">
        <f t="shared" si="73"/>
        <v>#DIV/0!</v>
      </c>
      <c r="BZ9" s="5" t="e">
        <f t="shared" si="74"/>
        <v>#DIV/0!</v>
      </c>
      <c r="CA9" s="5" t="e">
        <f t="shared" si="75"/>
        <v>#DIV/0!</v>
      </c>
      <c r="CB9" s="5" t="e">
        <f t="shared" si="76"/>
        <v>#DIV/0!</v>
      </c>
      <c r="CC9" s="5" t="e">
        <f t="shared" si="77"/>
        <v>#DIV/0!</v>
      </c>
      <c r="CD9" s="4">
        <v>49902</v>
      </c>
      <c r="CE9" s="4">
        <v>99769</v>
      </c>
      <c r="CF9" s="4">
        <v>67649</v>
      </c>
      <c r="CG9" s="4">
        <v>0</v>
      </c>
      <c r="CH9" s="4">
        <v>0</v>
      </c>
      <c r="CJ9" s="4">
        <v>0</v>
      </c>
      <c r="CK9" s="4">
        <v>0</v>
      </c>
      <c r="CL9" s="4">
        <v>53370</v>
      </c>
      <c r="CM9" s="4">
        <v>53326</v>
      </c>
      <c r="CN9" s="4">
        <v>53345</v>
      </c>
      <c r="CO9" s="4">
        <v>0</v>
      </c>
      <c r="CP9" s="4">
        <v>0</v>
      </c>
      <c r="CQ9" s="4">
        <v>0</v>
      </c>
      <c r="CR9" s="4">
        <v>0</v>
      </c>
      <c r="CS9" s="4">
        <v>7136</v>
      </c>
      <c r="CT9" s="4">
        <v>7080</v>
      </c>
      <c r="CU9" s="4">
        <v>7153</v>
      </c>
      <c r="CV9" s="4">
        <v>0</v>
      </c>
      <c r="CW9" s="4">
        <v>0</v>
      </c>
      <c r="CX9" s="4">
        <v>0</v>
      </c>
      <c r="CY9" s="4">
        <v>0</v>
      </c>
      <c r="CZ9" s="4">
        <v>959</v>
      </c>
      <c r="DA9" s="4">
        <v>986</v>
      </c>
      <c r="DB9" s="4">
        <v>969</v>
      </c>
      <c r="DC9" s="4">
        <v>0</v>
      </c>
      <c r="DD9" s="4">
        <v>0</v>
      </c>
      <c r="DE9" s="4">
        <v>0</v>
      </c>
      <c r="DF9" s="4">
        <v>0</v>
      </c>
      <c r="DG9" s="4">
        <v>2992</v>
      </c>
      <c r="DH9" s="4">
        <v>3007</v>
      </c>
      <c r="DI9" s="4">
        <v>2913</v>
      </c>
      <c r="DJ9" s="4">
        <v>0</v>
      </c>
      <c r="DK9" s="4">
        <v>0</v>
      </c>
      <c r="DL9" s="4">
        <v>0</v>
      </c>
      <c r="DM9" s="4">
        <v>0</v>
      </c>
    </row>
    <row r="10" spans="1:117" x14ac:dyDescent="0.35">
      <c r="A10" s="1" t="s">
        <v>44</v>
      </c>
      <c r="B10">
        <v>3</v>
      </c>
      <c r="C10">
        <v>0</v>
      </c>
      <c r="D10" s="4">
        <f t="shared" si="1"/>
        <v>128824</v>
      </c>
      <c r="E10" s="4">
        <f t="shared" si="2"/>
        <v>128824</v>
      </c>
      <c r="F10" s="4">
        <f t="shared" si="3"/>
        <v>128824</v>
      </c>
      <c r="G10" s="4">
        <f t="shared" si="4"/>
        <v>0</v>
      </c>
      <c r="H10" s="4">
        <f t="shared" si="5"/>
        <v>0</v>
      </c>
      <c r="I10" s="4"/>
      <c r="J10" s="4">
        <f t="shared" si="6"/>
        <v>0</v>
      </c>
      <c r="K10" s="4">
        <f t="shared" si="7"/>
        <v>0</v>
      </c>
      <c r="L10" s="5">
        <f t="shared" si="8"/>
        <v>0.33333333333333331</v>
      </c>
      <c r="M10" s="5">
        <f t="shared" si="9"/>
        <v>0.33333333333333331</v>
      </c>
      <c r="N10" s="5">
        <f t="shared" si="10"/>
        <v>0.33333333333333331</v>
      </c>
      <c r="O10" s="5">
        <f t="shared" si="11"/>
        <v>0</v>
      </c>
      <c r="P10" s="5">
        <f t="shared" si="12"/>
        <v>0</v>
      </c>
      <c r="Q10" s="5">
        <f t="shared" si="13"/>
        <v>0</v>
      </c>
      <c r="R10" s="5">
        <f t="shared" si="14"/>
        <v>0</v>
      </c>
      <c r="S10" s="5">
        <f t="shared" si="15"/>
        <v>0.26468217519260689</v>
      </c>
      <c r="T10" s="5">
        <f t="shared" si="16"/>
        <v>0.38426403234171241</v>
      </c>
      <c r="U10" s="5">
        <f t="shared" si="17"/>
        <v>0.35105379246568069</v>
      </c>
      <c r="V10" s="5">
        <f t="shared" si="18"/>
        <v>0</v>
      </c>
      <c r="W10" s="5">
        <f t="shared" si="19"/>
        <v>0</v>
      </c>
      <c r="X10" s="5">
        <f t="shared" si="20"/>
        <v>0</v>
      </c>
      <c r="Y10" s="5">
        <f t="shared" si="21"/>
        <v>0</v>
      </c>
      <c r="Z10" s="5">
        <f t="shared" si="22"/>
        <v>0.61490944826617999</v>
      </c>
      <c r="AA10" s="5">
        <f t="shared" si="23"/>
        <v>0</v>
      </c>
      <c r="AB10" s="5">
        <f t="shared" si="24"/>
        <v>0.38509055173382001</v>
      </c>
      <c r="AC10" s="5">
        <f t="shared" si="25"/>
        <v>0</v>
      </c>
      <c r="AD10" s="5">
        <f t="shared" si="26"/>
        <v>0</v>
      </c>
      <c r="AE10" s="5">
        <f t="shared" si="27"/>
        <v>0</v>
      </c>
      <c r="AF10" s="5">
        <f t="shared" si="28"/>
        <v>0</v>
      </c>
      <c r="AG10" s="5">
        <f t="shared" si="29"/>
        <v>0</v>
      </c>
      <c r="AH10" s="5">
        <f t="shared" si="30"/>
        <v>1</v>
      </c>
      <c r="AI10" s="5">
        <f t="shared" si="31"/>
        <v>0</v>
      </c>
      <c r="AJ10" s="5">
        <f t="shared" si="32"/>
        <v>0</v>
      </c>
      <c r="AK10" s="5">
        <f t="shared" si="33"/>
        <v>0</v>
      </c>
      <c r="AL10" s="5">
        <f t="shared" si="34"/>
        <v>0</v>
      </c>
      <c r="AM10" s="5">
        <f t="shared" si="35"/>
        <v>0</v>
      </c>
      <c r="AN10" s="5">
        <f t="shared" si="36"/>
        <v>1</v>
      </c>
      <c r="AO10" s="5">
        <f t="shared" si="37"/>
        <v>0</v>
      </c>
      <c r="AP10" s="5">
        <f t="shared" si="38"/>
        <v>0</v>
      </c>
      <c r="AQ10" s="5">
        <f t="shared" si="39"/>
        <v>0</v>
      </c>
      <c r="AR10" s="5">
        <f t="shared" si="40"/>
        <v>0</v>
      </c>
      <c r="AS10" s="5">
        <f t="shared" si="41"/>
        <v>0</v>
      </c>
      <c r="AT10" s="5">
        <f t="shared" si="42"/>
        <v>0</v>
      </c>
      <c r="AU10" s="5">
        <f t="shared" si="43"/>
        <v>0.5</v>
      </c>
      <c r="AV10" s="5">
        <f t="shared" si="44"/>
        <v>0.32882071663665158</v>
      </c>
      <c r="AW10" s="5">
        <f t="shared" si="45"/>
        <v>0.10199962739862138</v>
      </c>
      <c r="AX10" s="5">
        <f t="shared" si="46"/>
        <v>0</v>
      </c>
      <c r="AY10" s="5">
        <f t="shared" si="47"/>
        <v>6.9179655964727069E-2</v>
      </c>
      <c r="AZ10" s="5">
        <f t="shared" si="48"/>
        <v>0.5</v>
      </c>
      <c r="BA10" s="5">
        <f t="shared" si="49"/>
        <v>0.47737999130596781</v>
      </c>
      <c r="BB10" s="5">
        <f t="shared" si="50"/>
        <v>0</v>
      </c>
      <c r="BC10" s="5">
        <f t="shared" si="51"/>
        <v>2.2620008694032169E-2</v>
      </c>
      <c r="BD10" s="5">
        <f t="shared" si="52"/>
        <v>0</v>
      </c>
      <c r="BE10" s="5">
        <f t="shared" si="53"/>
        <v>0.5</v>
      </c>
      <c r="BF10" s="5">
        <f t="shared" si="54"/>
        <v>0.43612215115195924</v>
      </c>
      <c r="BG10" s="5">
        <f t="shared" si="55"/>
        <v>6.3877848848040736E-2</v>
      </c>
      <c r="BH10" s="5">
        <f t="shared" si="56"/>
        <v>0</v>
      </c>
      <c r="BI10" s="5">
        <f t="shared" si="57"/>
        <v>0</v>
      </c>
      <c r="BJ10" s="5" t="e">
        <f t="shared" si="58"/>
        <v>#DIV/0!</v>
      </c>
      <c r="BK10" s="5" t="e">
        <f t="shared" si="59"/>
        <v>#DIV/0!</v>
      </c>
      <c r="BL10" s="5" t="e">
        <f t="shared" si="60"/>
        <v>#DIV/0!</v>
      </c>
      <c r="BM10" s="5" t="e">
        <f t="shared" si="61"/>
        <v>#DIV/0!</v>
      </c>
      <c r="BN10" s="5" t="e">
        <f t="shared" si="62"/>
        <v>#DIV/0!</v>
      </c>
      <c r="BO10" s="5" t="e">
        <f t="shared" si="63"/>
        <v>#DIV/0!</v>
      </c>
      <c r="BP10" s="5" t="e">
        <f t="shared" si="64"/>
        <v>#DIV/0!</v>
      </c>
      <c r="BQ10" s="5" t="e">
        <f t="shared" si="65"/>
        <v>#DIV/0!</v>
      </c>
      <c r="BR10" s="5" t="e">
        <f t="shared" si="66"/>
        <v>#DIV/0!</v>
      </c>
      <c r="BS10" s="5" t="e">
        <f t="shared" si="67"/>
        <v>#DIV/0!</v>
      </c>
      <c r="BT10" s="5" t="e">
        <f t="shared" si="68"/>
        <v>#DIV/0!</v>
      </c>
      <c r="BU10" s="5" t="e">
        <f t="shared" si="69"/>
        <v>#DIV/0!</v>
      </c>
      <c r="BV10" s="5" t="e">
        <f t="shared" si="70"/>
        <v>#DIV/0!</v>
      </c>
      <c r="BW10" s="5" t="e">
        <f t="shared" si="71"/>
        <v>#DIV/0!</v>
      </c>
      <c r="BX10" s="5" t="e">
        <f t="shared" si="72"/>
        <v>#DIV/0!</v>
      </c>
      <c r="BY10" s="5" t="e">
        <f t="shared" si="73"/>
        <v>#DIV/0!</v>
      </c>
      <c r="BZ10" s="5" t="e">
        <f t="shared" si="74"/>
        <v>#DIV/0!</v>
      </c>
      <c r="CA10" s="5" t="e">
        <f t="shared" si="75"/>
        <v>#DIV/0!</v>
      </c>
      <c r="CB10" s="5" t="e">
        <f t="shared" si="76"/>
        <v>#DIV/0!</v>
      </c>
      <c r="CC10" s="5" t="e">
        <f t="shared" si="77"/>
        <v>#DIV/0!</v>
      </c>
      <c r="CD10" s="4">
        <v>64412</v>
      </c>
      <c r="CE10" s="4">
        <v>64412</v>
      </c>
      <c r="CF10" s="4">
        <v>64412</v>
      </c>
      <c r="CG10" s="4">
        <v>0</v>
      </c>
      <c r="CH10" s="4">
        <v>0</v>
      </c>
      <c r="CJ10" s="4">
        <v>0</v>
      </c>
      <c r="CK10" s="4">
        <v>0</v>
      </c>
      <c r="CL10" s="4">
        <v>42360</v>
      </c>
      <c r="CM10" s="4">
        <v>61498</v>
      </c>
      <c r="CN10" s="4">
        <v>56183</v>
      </c>
      <c r="CO10" s="4">
        <v>0</v>
      </c>
      <c r="CP10" s="4">
        <v>0</v>
      </c>
      <c r="CQ10" s="4">
        <v>0</v>
      </c>
      <c r="CR10" s="4">
        <v>0</v>
      </c>
      <c r="CS10" s="4">
        <v>13140</v>
      </c>
      <c r="CT10" s="4">
        <v>0</v>
      </c>
      <c r="CU10" s="4">
        <v>8229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2914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8912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</row>
    <row r="11" spans="1:117" x14ac:dyDescent="0.35">
      <c r="A11" s="1" t="s">
        <v>45</v>
      </c>
      <c r="B11">
        <v>3</v>
      </c>
      <c r="C11">
        <v>0</v>
      </c>
      <c r="D11" s="4">
        <f t="shared" si="1"/>
        <v>128824</v>
      </c>
      <c r="E11" s="4">
        <f t="shared" si="2"/>
        <v>128824</v>
      </c>
      <c r="F11" s="4">
        <f t="shared" si="3"/>
        <v>128824</v>
      </c>
      <c r="G11" s="4">
        <f t="shared" si="4"/>
        <v>0</v>
      </c>
      <c r="H11" s="4">
        <f t="shared" si="5"/>
        <v>0</v>
      </c>
      <c r="I11" s="4"/>
      <c r="J11" s="4">
        <f t="shared" si="6"/>
        <v>0</v>
      </c>
      <c r="K11" s="4">
        <f t="shared" si="7"/>
        <v>0</v>
      </c>
      <c r="L11" s="5">
        <f t="shared" si="8"/>
        <v>0.66666666666666663</v>
      </c>
      <c r="M11" s="5">
        <f t="shared" si="9"/>
        <v>0.33333333333333331</v>
      </c>
      <c r="N11" s="5">
        <f t="shared" si="10"/>
        <v>0</v>
      </c>
      <c r="O11" s="5">
        <f t="shared" si="11"/>
        <v>0</v>
      </c>
      <c r="P11" s="5">
        <f t="shared" si="12"/>
        <v>0</v>
      </c>
      <c r="Q11" s="5">
        <f t="shared" si="13"/>
        <v>0</v>
      </c>
      <c r="R11" s="5">
        <f t="shared" si="14"/>
        <v>0</v>
      </c>
      <c r="S11" s="5">
        <f t="shared" si="15"/>
        <v>0</v>
      </c>
      <c r="T11" s="5">
        <f t="shared" si="16"/>
        <v>0.38426403234171241</v>
      </c>
      <c r="U11" s="5">
        <f t="shared" si="17"/>
        <v>0.61573596765828753</v>
      </c>
      <c r="V11" s="5">
        <f t="shared" si="18"/>
        <v>0</v>
      </c>
      <c r="W11" s="5">
        <f t="shared" si="19"/>
        <v>0</v>
      </c>
      <c r="X11" s="5">
        <f t="shared" si="20"/>
        <v>0</v>
      </c>
      <c r="Y11" s="5">
        <f t="shared" si="21"/>
        <v>0</v>
      </c>
      <c r="Z11" s="5">
        <f t="shared" si="22"/>
        <v>0</v>
      </c>
      <c r="AA11" s="5">
        <f t="shared" si="23"/>
        <v>0</v>
      </c>
      <c r="AB11" s="5">
        <f t="shared" si="24"/>
        <v>1</v>
      </c>
      <c r="AC11" s="5">
        <f t="shared" si="25"/>
        <v>0</v>
      </c>
      <c r="AD11" s="5">
        <f t="shared" si="26"/>
        <v>0</v>
      </c>
      <c r="AE11" s="5">
        <f t="shared" si="27"/>
        <v>0</v>
      </c>
      <c r="AF11" s="5">
        <f t="shared" si="28"/>
        <v>0</v>
      </c>
      <c r="AG11" s="5">
        <f t="shared" si="29"/>
        <v>0</v>
      </c>
      <c r="AH11" s="5">
        <f t="shared" si="30"/>
        <v>1</v>
      </c>
      <c r="AI11" s="5">
        <f t="shared" si="31"/>
        <v>0</v>
      </c>
      <c r="AJ11" s="5">
        <f t="shared" si="32"/>
        <v>0</v>
      </c>
      <c r="AK11" s="5">
        <f t="shared" si="33"/>
        <v>0</v>
      </c>
      <c r="AL11" s="5">
        <f t="shared" si="34"/>
        <v>0</v>
      </c>
      <c r="AM11" s="5">
        <f t="shared" si="35"/>
        <v>0</v>
      </c>
      <c r="AN11" s="5">
        <f t="shared" si="36"/>
        <v>0</v>
      </c>
      <c r="AO11" s="5">
        <f t="shared" si="37"/>
        <v>0</v>
      </c>
      <c r="AP11" s="5">
        <f t="shared" si="38"/>
        <v>1</v>
      </c>
      <c r="AQ11" s="5">
        <f t="shared" si="39"/>
        <v>0</v>
      </c>
      <c r="AR11" s="5">
        <f t="shared" si="40"/>
        <v>0</v>
      </c>
      <c r="AS11" s="5">
        <f t="shared" si="41"/>
        <v>0</v>
      </c>
      <c r="AT11" s="5">
        <f t="shared" si="42"/>
        <v>0</v>
      </c>
      <c r="AU11" s="5">
        <f t="shared" si="43"/>
        <v>1</v>
      </c>
      <c r="AV11" s="5">
        <f t="shared" si="44"/>
        <v>0</v>
      </c>
      <c r="AW11" s="5">
        <f t="shared" si="45"/>
        <v>0</v>
      </c>
      <c r="AX11" s="5">
        <f t="shared" si="46"/>
        <v>0</v>
      </c>
      <c r="AY11" s="5">
        <f t="shared" si="47"/>
        <v>0</v>
      </c>
      <c r="AZ11" s="5">
        <f t="shared" si="48"/>
        <v>0.5</v>
      </c>
      <c r="BA11" s="5">
        <f t="shared" si="49"/>
        <v>0.47737999130596781</v>
      </c>
      <c r="BB11" s="5">
        <f t="shared" si="50"/>
        <v>0</v>
      </c>
      <c r="BC11" s="5">
        <f t="shared" si="51"/>
        <v>2.2620008694032169E-2</v>
      </c>
      <c r="BD11" s="5">
        <f t="shared" si="52"/>
        <v>0</v>
      </c>
      <c r="BE11" s="5">
        <f t="shared" si="53"/>
        <v>0</v>
      </c>
      <c r="BF11" s="5">
        <f t="shared" si="54"/>
        <v>0.76494286778861087</v>
      </c>
      <c r="BG11" s="5">
        <f t="shared" si="55"/>
        <v>0.1658774762466621</v>
      </c>
      <c r="BH11" s="5">
        <f t="shared" si="56"/>
        <v>0</v>
      </c>
      <c r="BI11" s="5">
        <f t="shared" si="57"/>
        <v>6.9179655964727069E-2</v>
      </c>
      <c r="BJ11" s="5" t="e">
        <f t="shared" si="58"/>
        <v>#DIV/0!</v>
      </c>
      <c r="BK11" s="5" t="e">
        <f t="shared" si="59"/>
        <v>#DIV/0!</v>
      </c>
      <c r="BL11" s="5" t="e">
        <f t="shared" si="60"/>
        <v>#DIV/0!</v>
      </c>
      <c r="BM11" s="5" t="e">
        <f t="shared" si="61"/>
        <v>#DIV/0!</v>
      </c>
      <c r="BN11" s="5" t="e">
        <f t="shared" si="62"/>
        <v>#DIV/0!</v>
      </c>
      <c r="BO11" s="5" t="e">
        <f t="shared" si="63"/>
        <v>#DIV/0!</v>
      </c>
      <c r="BP11" s="5" t="e">
        <f t="shared" si="64"/>
        <v>#DIV/0!</v>
      </c>
      <c r="BQ11" s="5" t="e">
        <f t="shared" si="65"/>
        <v>#DIV/0!</v>
      </c>
      <c r="BR11" s="5" t="e">
        <f t="shared" si="66"/>
        <v>#DIV/0!</v>
      </c>
      <c r="BS11" s="5" t="e">
        <f t="shared" si="67"/>
        <v>#DIV/0!</v>
      </c>
      <c r="BT11" s="5" t="e">
        <f t="shared" si="68"/>
        <v>#DIV/0!</v>
      </c>
      <c r="BU11" s="5" t="e">
        <f t="shared" si="69"/>
        <v>#DIV/0!</v>
      </c>
      <c r="BV11" s="5" t="e">
        <f t="shared" si="70"/>
        <v>#DIV/0!</v>
      </c>
      <c r="BW11" s="5" t="e">
        <f t="shared" si="71"/>
        <v>#DIV/0!</v>
      </c>
      <c r="BX11" s="5" t="e">
        <f t="shared" si="72"/>
        <v>#DIV/0!</v>
      </c>
      <c r="BY11" s="5" t="e">
        <f t="shared" si="73"/>
        <v>#DIV/0!</v>
      </c>
      <c r="BZ11" s="5" t="e">
        <f t="shared" si="74"/>
        <v>#DIV/0!</v>
      </c>
      <c r="CA11" s="5" t="e">
        <f t="shared" si="75"/>
        <v>#DIV/0!</v>
      </c>
      <c r="CB11" s="5" t="e">
        <f t="shared" si="76"/>
        <v>#DIV/0!</v>
      </c>
      <c r="CC11" s="5" t="e">
        <f t="shared" si="77"/>
        <v>#DIV/0!</v>
      </c>
      <c r="CD11" s="4">
        <v>128824</v>
      </c>
      <c r="CE11" s="4">
        <v>64412</v>
      </c>
      <c r="CF11" s="4">
        <v>0</v>
      </c>
      <c r="CG11" s="4">
        <v>0</v>
      </c>
      <c r="CH11" s="4">
        <v>0</v>
      </c>
      <c r="CJ11" s="4">
        <v>0</v>
      </c>
      <c r="CK11" s="4">
        <v>0</v>
      </c>
      <c r="CL11" s="4">
        <v>0</v>
      </c>
      <c r="CM11" s="4">
        <v>61498</v>
      </c>
      <c r="CN11" s="4">
        <v>98543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21369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2914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8912</v>
      </c>
      <c r="DJ11" s="4">
        <v>0</v>
      </c>
      <c r="DK11" s="4">
        <v>0</v>
      </c>
      <c r="DL11" s="4">
        <v>0</v>
      </c>
      <c r="DM11" s="4">
        <v>0</v>
      </c>
    </row>
    <row r="12" spans="1:117" x14ac:dyDescent="0.35">
      <c r="A12" s="1" t="s">
        <v>46</v>
      </c>
      <c r="B12">
        <v>3</v>
      </c>
      <c r="C12">
        <v>0</v>
      </c>
      <c r="D12" s="4">
        <f t="shared" si="1"/>
        <v>128824</v>
      </c>
      <c r="E12" s="4">
        <f t="shared" si="2"/>
        <v>128824</v>
      </c>
      <c r="F12" s="4">
        <f t="shared" si="3"/>
        <v>128825</v>
      </c>
      <c r="G12" s="4">
        <f t="shared" si="4"/>
        <v>0</v>
      </c>
      <c r="H12" s="4">
        <f t="shared" si="5"/>
        <v>0</v>
      </c>
      <c r="I12" s="4"/>
      <c r="J12" s="4">
        <f t="shared" si="6"/>
        <v>0</v>
      </c>
      <c r="K12" s="4">
        <f t="shared" si="7"/>
        <v>0</v>
      </c>
      <c r="L12" s="5">
        <f t="shared" si="8"/>
        <v>0.33333333333333331</v>
      </c>
      <c r="M12" s="5">
        <f t="shared" si="9"/>
        <v>0.33333333333333331</v>
      </c>
      <c r="N12" s="5">
        <f t="shared" si="10"/>
        <v>0.33333333333333331</v>
      </c>
      <c r="O12" s="5">
        <f t="shared" si="11"/>
        <v>0</v>
      </c>
      <c r="P12" s="5">
        <f t="shared" si="12"/>
        <v>0</v>
      </c>
      <c r="Q12" s="5">
        <f t="shared" si="13"/>
        <v>0</v>
      </c>
      <c r="R12" s="5">
        <f t="shared" si="14"/>
        <v>0</v>
      </c>
      <c r="S12" s="5">
        <f t="shared" si="15"/>
        <v>0.33333333333333331</v>
      </c>
      <c r="T12" s="5">
        <f t="shared" si="16"/>
        <v>0.33333333333333331</v>
      </c>
      <c r="U12" s="5">
        <f t="shared" si="17"/>
        <v>0.33333333333333331</v>
      </c>
      <c r="V12" s="5">
        <f t="shared" si="18"/>
        <v>0</v>
      </c>
      <c r="W12" s="5">
        <f t="shared" si="19"/>
        <v>0</v>
      </c>
      <c r="X12" s="5">
        <f t="shared" si="20"/>
        <v>0</v>
      </c>
      <c r="Y12" s="5">
        <f t="shared" si="21"/>
        <v>0</v>
      </c>
      <c r="Z12" s="5">
        <f t="shared" si="22"/>
        <v>0.33333333333333331</v>
      </c>
      <c r="AA12" s="5">
        <f t="shared" si="23"/>
        <v>0.33333333333333331</v>
      </c>
      <c r="AB12" s="5">
        <f t="shared" si="24"/>
        <v>0.33333333333333331</v>
      </c>
      <c r="AC12" s="5">
        <f t="shared" si="25"/>
        <v>0</v>
      </c>
      <c r="AD12" s="5">
        <f t="shared" si="26"/>
        <v>0</v>
      </c>
      <c r="AE12" s="5">
        <f t="shared" si="27"/>
        <v>0</v>
      </c>
      <c r="AF12" s="5">
        <f t="shared" si="28"/>
        <v>0</v>
      </c>
      <c r="AG12" s="5">
        <f t="shared" si="29"/>
        <v>0.33321894303363075</v>
      </c>
      <c r="AH12" s="5">
        <f t="shared" si="30"/>
        <v>0.33321894303363075</v>
      </c>
      <c r="AI12" s="5">
        <f t="shared" si="31"/>
        <v>0.33356211393273849</v>
      </c>
      <c r="AJ12" s="5">
        <f t="shared" si="32"/>
        <v>0</v>
      </c>
      <c r="AK12" s="5">
        <f t="shared" si="33"/>
        <v>0</v>
      </c>
      <c r="AL12" s="5">
        <f t="shared" si="34"/>
        <v>0</v>
      </c>
      <c r="AM12" s="5">
        <f t="shared" si="35"/>
        <v>0</v>
      </c>
      <c r="AN12" s="5">
        <f t="shared" si="36"/>
        <v>0.33333333333333331</v>
      </c>
      <c r="AO12" s="5">
        <f t="shared" si="37"/>
        <v>0.33333333333333331</v>
      </c>
      <c r="AP12" s="5">
        <f t="shared" si="38"/>
        <v>0.33333333333333331</v>
      </c>
      <c r="AQ12" s="5">
        <f t="shared" si="39"/>
        <v>0</v>
      </c>
      <c r="AR12" s="5">
        <f t="shared" si="40"/>
        <v>0</v>
      </c>
      <c r="AS12" s="5">
        <f t="shared" si="41"/>
        <v>0</v>
      </c>
      <c r="AT12" s="5">
        <f t="shared" si="42"/>
        <v>0</v>
      </c>
      <c r="AU12" s="5">
        <f t="shared" si="43"/>
        <v>0.5</v>
      </c>
      <c r="AV12" s="5">
        <f t="shared" si="44"/>
        <v>0.41410761969819287</v>
      </c>
      <c r="AW12" s="5">
        <f t="shared" si="45"/>
        <v>5.5292492082220701E-2</v>
      </c>
      <c r="AX12" s="5">
        <f t="shared" si="46"/>
        <v>7.5374153884369376E-3</v>
      </c>
      <c r="AY12" s="5">
        <f t="shared" si="47"/>
        <v>2.3062472831149476E-2</v>
      </c>
      <c r="AZ12" s="5">
        <f t="shared" si="48"/>
        <v>0.5</v>
      </c>
      <c r="BA12" s="5">
        <f t="shared" si="49"/>
        <v>0.41410761969819287</v>
      </c>
      <c r="BB12" s="5">
        <f t="shared" si="50"/>
        <v>5.5292492082220701E-2</v>
      </c>
      <c r="BC12" s="5">
        <f t="shared" si="51"/>
        <v>7.5374153884369376E-3</v>
      </c>
      <c r="BD12" s="5">
        <f t="shared" si="52"/>
        <v>2.3062472831149476E-2</v>
      </c>
      <c r="BE12" s="5">
        <f t="shared" si="53"/>
        <v>0.49999611876576749</v>
      </c>
      <c r="BF12" s="5">
        <f t="shared" si="54"/>
        <v>0.4141044052008539</v>
      </c>
      <c r="BG12" s="5">
        <f t="shared" si="55"/>
        <v>5.5292062875994565E-2</v>
      </c>
      <c r="BH12" s="5">
        <f t="shared" si="56"/>
        <v>7.5451193479526488E-3</v>
      </c>
      <c r="BI12" s="5">
        <f t="shared" si="57"/>
        <v>2.3062293809431398E-2</v>
      </c>
      <c r="BJ12" s="5" t="e">
        <f t="shared" si="58"/>
        <v>#DIV/0!</v>
      </c>
      <c r="BK12" s="5" t="e">
        <f t="shared" si="59"/>
        <v>#DIV/0!</v>
      </c>
      <c r="BL12" s="5" t="e">
        <f t="shared" si="60"/>
        <v>#DIV/0!</v>
      </c>
      <c r="BM12" s="5" t="e">
        <f t="shared" si="61"/>
        <v>#DIV/0!</v>
      </c>
      <c r="BN12" s="5" t="e">
        <f t="shared" si="62"/>
        <v>#DIV/0!</v>
      </c>
      <c r="BO12" s="5" t="e">
        <f t="shared" si="63"/>
        <v>#DIV/0!</v>
      </c>
      <c r="BP12" s="5" t="e">
        <f t="shared" si="64"/>
        <v>#DIV/0!</v>
      </c>
      <c r="BQ12" s="5" t="e">
        <f t="shared" si="65"/>
        <v>#DIV/0!</v>
      </c>
      <c r="BR12" s="5" t="e">
        <f t="shared" si="66"/>
        <v>#DIV/0!</v>
      </c>
      <c r="BS12" s="5" t="e">
        <f t="shared" si="67"/>
        <v>#DIV/0!</v>
      </c>
      <c r="BT12" s="5" t="e">
        <f t="shared" si="68"/>
        <v>#DIV/0!</v>
      </c>
      <c r="BU12" s="5" t="e">
        <f t="shared" si="69"/>
        <v>#DIV/0!</v>
      </c>
      <c r="BV12" s="5" t="e">
        <f t="shared" si="70"/>
        <v>#DIV/0!</v>
      </c>
      <c r="BW12" s="5" t="e">
        <f t="shared" si="71"/>
        <v>#DIV/0!</v>
      </c>
      <c r="BX12" s="5" t="e">
        <f t="shared" si="72"/>
        <v>#DIV/0!</v>
      </c>
      <c r="BY12" s="5" t="e">
        <f t="shared" si="73"/>
        <v>#DIV/0!</v>
      </c>
      <c r="BZ12" s="5" t="e">
        <f t="shared" si="74"/>
        <v>#DIV/0!</v>
      </c>
      <c r="CA12" s="5" t="e">
        <f t="shared" si="75"/>
        <v>#DIV/0!</v>
      </c>
      <c r="CB12" s="5" t="e">
        <f t="shared" si="76"/>
        <v>#DIV/0!</v>
      </c>
      <c r="CC12" s="5" t="e">
        <f t="shared" si="77"/>
        <v>#DIV/0!</v>
      </c>
      <c r="CD12" s="4">
        <v>64412</v>
      </c>
      <c r="CE12" s="4">
        <v>64412</v>
      </c>
      <c r="CF12" s="4">
        <v>64412</v>
      </c>
      <c r="CG12" s="4">
        <v>0</v>
      </c>
      <c r="CH12" s="4">
        <v>0</v>
      </c>
      <c r="CJ12" s="4">
        <v>0</v>
      </c>
      <c r="CK12" s="4">
        <v>0</v>
      </c>
      <c r="CL12" s="4">
        <v>53347</v>
      </c>
      <c r="CM12" s="4">
        <v>53347</v>
      </c>
      <c r="CN12" s="4">
        <v>53347</v>
      </c>
      <c r="CO12" s="4">
        <v>0</v>
      </c>
      <c r="CP12" s="4">
        <v>0</v>
      </c>
      <c r="CQ12" s="4">
        <v>0</v>
      </c>
      <c r="CR12" s="4">
        <v>0</v>
      </c>
      <c r="CS12" s="4">
        <v>7123</v>
      </c>
      <c r="CT12" s="4">
        <v>7123</v>
      </c>
      <c r="CU12" s="4">
        <v>7123</v>
      </c>
      <c r="CV12" s="4">
        <v>0</v>
      </c>
      <c r="CW12" s="4">
        <v>0</v>
      </c>
      <c r="CX12" s="4">
        <v>0</v>
      </c>
      <c r="CY12" s="4">
        <v>0</v>
      </c>
      <c r="CZ12" s="4">
        <v>971</v>
      </c>
      <c r="DA12" s="4">
        <v>971</v>
      </c>
      <c r="DB12" s="4">
        <v>972</v>
      </c>
      <c r="DC12" s="4">
        <v>0</v>
      </c>
      <c r="DD12" s="4">
        <v>0</v>
      </c>
      <c r="DE12" s="4">
        <v>0</v>
      </c>
      <c r="DF12" s="4">
        <v>0</v>
      </c>
      <c r="DG12" s="4">
        <v>2971</v>
      </c>
      <c r="DH12" s="4">
        <v>2971</v>
      </c>
      <c r="DI12" s="4">
        <v>2971</v>
      </c>
      <c r="DJ12" s="4">
        <v>0</v>
      </c>
      <c r="DK12" s="4">
        <v>0</v>
      </c>
      <c r="DL12" s="4">
        <v>0</v>
      </c>
      <c r="DM12" s="4">
        <v>0</v>
      </c>
    </row>
    <row r="13" spans="1:117" x14ac:dyDescent="0.35">
      <c r="A13" s="1" t="s">
        <v>47</v>
      </c>
      <c r="B13">
        <v>3</v>
      </c>
      <c r="C13">
        <v>0</v>
      </c>
      <c r="D13" s="4">
        <f t="shared" si="1"/>
        <v>33195</v>
      </c>
      <c r="E13" s="4">
        <f t="shared" si="2"/>
        <v>33195</v>
      </c>
      <c r="F13" s="4">
        <f t="shared" si="3"/>
        <v>27197</v>
      </c>
      <c r="G13" s="4">
        <f t="shared" si="4"/>
        <v>0</v>
      </c>
      <c r="H13" s="4">
        <f t="shared" si="5"/>
        <v>0</v>
      </c>
      <c r="I13" s="4"/>
      <c r="J13" s="4">
        <f t="shared" si="6"/>
        <v>0</v>
      </c>
      <c r="K13" s="4">
        <f t="shared" si="7"/>
        <v>0</v>
      </c>
      <c r="L13" s="5">
        <f t="shared" si="8"/>
        <v>1</v>
      </c>
      <c r="M13" s="5">
        <f t="shared" si="9"/>
        <v>0</v>
      </c>
      <c r="N13" s="5">
        <f t="shared" si="10"/>
        <v>0</v>
      </c>
      <c r="O13" s="5">
        <f t="shared" si="11"/>
        <v>0</v>
      </c>
      <c r="P13" s="5">
        <f t="shared" si="12"/>
        <v>0</v>
      </c>
      <c r="Q13" s="5">
        <f t="shared" si="13"/>
        <v>0</v>
      </c>
      <c r="R13" s="5">
        <f t="shared" si="14"/>
        <v>0</v>
      </c>
      <c r="S13" s="5">
        <f t="shared" si="15"/>
        <v>0</v>
      </c>
      <c r="T13" s="5">
        <f t="shared" si="16"/>
        <v>1</v>
      </c>
      <c r="U13" s="5">
        <f t="shared" si="17"/>
        <v>0</v>
      </c>
      <c r="V13" s="5">
        <f t="shared" si="18"/>
        <v>0</v>
      </c>
      <c r="W13" s="5">
        <f t="shared" si="19"/>
        <v>0</v>
      </c>
      <c r="X13" s="5">
        <f t="shared" si="20"/>
        <v>0</v>
      </c>
      <c r="Y13" s="5">
        <f t="shared" si="21"/>
        <v>0</v>
      </c>
      <c r="Z13" s="5">
        <f t="shared" si="22"/>
        <v>0</v>
      </c>
      <c r="AA13" s="5">
        <f t="shared" si="23"/>
        <v>0</v>
      </c>
      <c r="AB13" s="5">
        <f t="shared" si="24"/>
        <v>1</v>
      </c>
      <c r="AC13" s="5">
        <f t="shared" si="25"/>
        <v>0</v>
      </c>
      <c r="AD13" s="5">
        <f t="shared" si="26"/>
        <v>0</v>
      </c>
      <c r="AE13" s="5">
        <f t="shared" si="27"/>
        <v>0</v>
      </c>
      <c r="AF13" s="5">
        <f t="shared" si="28"/>
        <v>0</v>
      </c>
      <c r="AG13" s="5">
        <f t="shared" si="29"/>
        <v>0</v>
      </c>
      <c r="AH13" s="5">
        <f t="shared" si="30"/>
        <v>0</v>
      </c>
      <c r="AI13" s="5">
        <f t="shared" si="31"/>
        <v>1</v>
      </c>
      <c r="AJ13" s="5">
        <f t="shared" si="32"/>
        <v>0</v>
      </c>
      <c r="AK13" s="5">
        <f t="shared" si="33"/>
        <v>0</v>
      </c>
      <c r="AL13" s="5">
        <f t="shared" si="34"/>
        <v>0</v>
      </c>
      <c r="AM13" s="5">
        <f t="shared" si="35"/>
        <v>0</v>
      </c>
      <c r="AN13" s="5">
        <f t="shared" si="36"/>
        <v>0</v>
      </c>
      <c r="AO13" s="5">
        <f t="shared" si="37"/>
        <v>0</v>
      </c>
      <c r="AP13" s="5">
        <f t="shared" si="38"/>
        <v>1</v>
      </c>
      <c r="AQ13" s="5">
        <f t="shared" si="39"/>
        <v>0</v>
      </c>
      <c r="AR13" s="5">
        <f t="shared" si="40"/>
        <v>0</v>
      </c>
      <c r="AS13" s="5">
        <f t="shared" si="41"/>
        <v>0</v>
      </c>
      <c r="AT13" s="5">
        <f t="shared" si="42"/>
        <v>0</v>
      </c>
      <c r="AU13" s="5">
        <f t="shared" si="43"/>
        <v>1</v>
      </c>
      <c r="AV13" s="5">
        <f t="shared" si="44"/>
        <v>0</v>
      </c>
      <c r="AW13" s="5">
        <f t="shared" si="45"/>
        <v>0</v>
      </c>
      <c r="AX13" s="5">
        <f t="shared" si="46"/>
        <v>0</v>
      </c>
      <c r="AY13" s="5">
        <f t="shared" si="47"/>
        <v>0</v>
      </c>
      <c r="AZ13" s="5">
        <f t="shared" si="48"/>
        <v>0</v>
      </c>
      <c r="BA13" s="5">
        <f t="shared" si="49"/>
        <v>1</v>
      </c>
      <c r="BB13" s="5">
        <f t="shared" si="50"/>
        <v>0</v>
      </c>
      <c r="BC13" s="5">
        <f t="shared" si="51"/>
        <v>0</v>
      </c>
      <c r="BD13" s="5">
        <f t="shared" si="52"/>
        <v>0</v>
      </c>
      <c r="BE13" s="5">
        <f t="shared" si="53"/>
        <v>0</v>
      </c>
      <c r="BF13" s="5">
        <f t="shared" si="54"/>
        <v>0</v>
      </c>
      <c r="BG13" s="5">
        <f t="shared" si="55"/>
        <v>0.78571165937419574</v>
      </c>
      <c r="BH13" s="5">
        <f t="shared" si="56"/>
        <v>0.10714417031290216</v>
      </c>
      <c r="BI13" s="5">
        <f t="shared" si="57"/>
        <v>0.10714417031290216</v>
      </c>
      <c r="BJ13" s="5" t="e">
        <f t="shared" si="58"/>
        <v>#DIV/0!</v>
      </c>
      <c r="BK13" s="5" t="e">
        <f t="shared" si="59"/>
        <v>#DIV/0!</v>
      </c>
      <c r="BL13" s="5" t="e">
        <f t="shared" si="60"/>
        <v>#DIV/0!</v>
      </c>
      <c r="BM13" s="5" t="e">
        <f t="shared" si="61"/>
        <v>#DIV/0!</v>
      </c>
      <c r="BN13" s="5" t="e">
        <f t="shared" si="62"/>
        <v>#DIV/0!</v>
      </c>
      <c r="BO13" s="5" t="e">
        <f t="shared" si="63"/>
        <v>#DIV/0!</v>
      </c>
      <c r="BP13" s="5" t="e">
        <f t="shared" si="64"/>
        <v>#DIV/0!</v>
      </c>
      <c r="BQ13" s="5" t="e">
        <f t="shared" si="65"/>
        <v>#DIV/0!</v>
      </c>
      <c r="BR13" s="5" t="e">
        <f t="shared" si="66"/>
        <v>#DIV/0!</v>
      </c>
      <c r="BS13" s="5" t="e">
        <f t="shared" si="67"/>
        <v>#DIV/0!</v>
      </c>
      <c r="BT13" s="5" t="e">
        <f t="shared" si="68"/>
        <v>#DIV/0!</v>
      </c>
      <c r="BU13" s="5" t="e">
        <f t="shared" si="69"/>
        <v>#DIV/0!</v>
      </c>
      <c r="BV13" s="5" t="e">
        <f t="shared" si="70"/>
        <v>#DIV/0!</v>
      </c>
      <c r="BW13" s="5" t="e">
        <f t="shared" si="71"/>
        <v>#DIV/0!</v>
      </c>
      <c r="BX13" s="5" t="e">
        <f t="shared" si="72"/>
        <v>#DIV/0!</v>
      </c>
      <c r="BY13" s="5" t="e">
        <f t="shared" si="73"/>
        <v>#DIV/0!</v>
      </c>
      <c r="BZ13" s="5" t="e">
        <f t="shared" si="74"/>
        <v>#DIV/0!</v>
      </c>
      <c r="CA13" s="5" t="e">
        <f t="shared" si="75"/>
        <v>#DIV/0!</v>
      </c>
      <c r="CB13" s="5" t="e">
        <f t="shared" si="76"/>
        <v>#DIV/0!</v>
      </c>
      <c r="CC13" s="5" t="e">
        <f t="shared" si="77"/>
        <v>#DIV/0!</v>
      </c>
      <c r="CD13" s="4">
        <v>33195</v>
      </c>
      <c r="CE13" s="4">
        <v>0</v>
      </c>
      <c r="CF13" s="4">
        <v>0</v>
      </c>
      <c r="CG13" s="4">
        <v>0</v>
      </c>
      <c r="CH13" s="4">
        <v>0</v>
      </c>
      <c r="CJ13" s="4">
        <v>0</v>
      </c>
      <c r="CK13" s="4">
        <v>0</v>
      </c>
      <c r="CL13" s="4">
        <v>0</v>
      </c>
      <c r="CM13" s="4">
        <v>33195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21369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2914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2914</v>
      </c>
      <c r="DJ13" s="4">
        <v>0</v>
      </c>
      <c r="DK13" s="4">
        <v>0</v>
      </c>
      <c r="DL13" s="4">
        <v>0</v>
      </c>
      <c r="DM13" s="4">
        <v>0</v>
      </c>
    </row>
    <row r="14" spans="1:117" x14ac:dyDescent="0.35">
      <c r="A14" s="1" t="s">
        <v>48</v>
      </c>
      <c r="B14">
        <v>3</v>
      </c>
      <c r="C14">
        <v>0</v>
      </c>
      <c r="D14" s="4">
        <f t="shared" si="1"/>
        <v>128824</v>
      </c>
      <c r="E14" s="4">
        <f t="shared" si="2"/>
        <v>128824</v>
      </c>
      <c r="F14" s="4">
        <f t="shared" si="3"/>
        <v>128824</v>
      </c>
      <c r="G14" s="4">
        <f t="shared" si="4"/>
        <v>0</v>
      </c>
      <c r="H14" s="4">
        <f t="shared" si="5"/>
        <v>0</v>
      </c>
      <c r="I14" s="4"/>
      <c r="J14" s="4">
        <f t="shared" si="6"/>
        <v>0</v>
      </c>
      <c r="K14" s="4">
        <f t="shared" si="7"/>
        <v>0</v>
      </c>
      <c r="L14" s="5">
        <f t="shared" si="8"/>
        <v>0.3461932559150469</v>
      </c>
      <c r="M14" s="5">
        <f t="shared" si="9"/>
        <v>0.32313337059347119</v>
      </c>
      <c r="N14" s="5">
        <f t="shared" si="10"/>
        <v>0.3306733734914819</v>
      </c>
      <c r="O14" s="5">
        <f t="shared" si="11"/>
        <v>0</v>
      </c>
      <c r="P14" s="5">
        <f t="shared" si="12"/>
        <v>0</v>
      </c>
      <c r="Q14" s="5">
        <f t="shared" si="13"/>
        <v>0</v>
      </c>
      <c r="R14" s="5">
        <f t="shared" si="14"/>
        <v>0</v>
      </c>
      <c r="S14" s="5">
        <f t="shared" si="15"/>
        <v>0.33333333333333331</v>
      </c>
      <c r="T14" s="5">
        <f t="shared" si="16"/>
        <v>0.33333333333333331</v>
      </c>
      <c r="U14" s="5">
        <f t="shared" si="17"/>
        <v>0.33333333333333331</v>
      </c>
      <c r="V14" s="5">
        <f t="shared" si="18"/>
        <v>0</v>
      </c>
      <c r="W14" s="5">
        <f t="shared" si="19"/>
        <v>0</v>
      </c>
      <c r="X14" s="5">
        <f t="shared" si="20"/>
        <v>0</v>
      </c>
      <c r="Y14" s="5">
        <f t="shared" si="21"/>
        <v>0</v>
      </c>
      <c r="Z14" s="5">
        <f t="shared" si="22"/>
        <v>0.33333333333333331</v>
      </c>
      <c r="AA14" s="5">
        <f t="shared" si="23"/>
        <v>0.33333333333333331</v>
      </c>
      <c r="AB14" s="5">
        <f t="shared" si="24"/>
        <v>0.33333333333333331</v>
      </c>
      <c r="AC14" s="5">
        <f t="shared" si="25"/>
        <v>0</v>
      </c>
      <c r="AD14" s="5">
        <f t="shared" si="26"/>
        <v>0</v>
      </c>
      <c r="AE14" s="5">
        <f t="shared" si="27"/>
        <v>0</v>
      </c>
      <c r="AF14" s="5">
        <f t="shared" si="28"/>
        <v>0</v>
      </c>
      <c r="AG14" s="5">
        <f t="shared" si="29"/>
        <v>0.5</v>
      </c>
      <c r="AH14" s="5">
        <f t="shared" si="30"/>
        <v>0.5</v>
      </c>
      <c r="AI14" s="5">
        <f t="shared" si="31"/>
        <v>0</v>
      </c>
      <c r="AJ14" s="5">
        <f t="shared" si="32"/>
        <v>0</v>
      </c>
      <c r="AK14" s="5">
        <f t="shared" si="33"/>
        <v>0</v>
      </c>
      <c r="AL14" s="5">
        <f t="shared" si="34"/>
        <v>0</v>
      </c>
      <c r="AM14" s="5">
        <f t="shared" si="35"/>
        <v>0</v>
      </c>
      <c r="AN14" s="5">
        <f t="shared" si="36"/>
        <v>0</v>
      </c>
      <c r="AO14" s="5">
        <f t="shared" si="37"/>
        <v>0.5</v>
      </c>
      <c r="AP14" s="5">
        <f t="shared" si="38"/>
        <v>0.5</v>
      </c>
      <c r="AQ14" s="5">
        <f t="shared" si="39"/>
        <v>0</v>
      </c>
      <c r="AR14" s="5">
        <f t="shared" si="40"/>
        <v>0</v>
      </c>
      <c r="AS14" s="5">
        <f t="shared" si="41"/>
        <v>0</v>
      </c>
      <c r="AT14" s="5">
        <f t="shared" si="42"/>
        <v>0</v>
      </c>
      <c r="AU14" s="5">
        <f t="shared" si="43"/>
        <v>0.51928988387257036</v>
      </c>
      <c r="AV14" s="5">
        <f t="shared" si="44"/>
        <v>0.41410761969819287</v>
      </c>
      <c r="AW14" s="5">
        <f t="shared" si="45"/>
        <v>5.5292492082220701E-2</v>
      </c>
      <c r="AX14" s="5">
        <f t="shared" si="46"/>
        <v>1.1310004347016085E-2</v>
      </c>
      <c r="AY14" s="5">
        <f t="shared" si="47"/>
        <v>0</v>
      </c>
      <c r="AZ14" s="5">
        <f t="shared" si="48"/>
        <v>0.48470005589020682</v>
      </c>
      <c r="BA14" s="5">
        <f t="shared" si="49"/>
        <v>0.41410761969819287</v>
      </c>
      <c r="BB14" s="5">
        <f t="shared" si="50"/>
        <v>5.5292492082220701E-2</v>
      </c>
      <c r="BC14" s="5">
        <f t="shared" si="51"/>
        <v>1.1310004347016085E-2</v>
      </c>
      <c r="BD14" s="5">
        <f t="shared" si="52"/>
        <v>3.4589827982363534E-2</v>
      </c>
      <c r="BE14" s="5">
        <f t="shared" si="53"/>
        <v>0.49601006023722288</v>
      </c>
      <c r="BF14" s="5">
        <f t="shared" si="54"/>
        <v>0.41410761969819287</v>
      </c>
      <c r="BG14" s="5">
        <f t="shared" si="55"/>
        <v>5.5292492082220701E-2</v>
      </c>
      <c r="BH14" s="5">
        <f t="shared" si="56"/>
        <v>0</v>
      </c>
      <c r="BI14" s="5">
        <f t="shared" si="57"/>
        <v>3.4589827982363534E-2</v>
      </c>
      <c r="BJ14" s="5" t="e">
        <f t="shared" si="58"/>
        <v>#DIV/0!</v>
      </c>
      <c r="BK14" s="5" t="e">
        <f t="shared" si="59"/>
        <v>#DIV/0!</v>
      </c>
      <c r="BL14" s="5" t="e">
        <f t="shared" si="60"/>
        <v>#DIV/0!</v>
      </c>
      <c r="BM14" s="5" t="e">
        <f t="shared" si="61"/>
        <v>#DIV/0!</v>
      </c>
      <c r="BN14" s="5" t="e">
        <f t="shared" si="62"/>
        <v>#DIV/0!</v>
      </c>
      <c r="BO14" s="5" t="e">
        <f t="shared" si="63"/>
        <v>#DIV/0!</v>
      </c>
      <c r="BP14" s="5" t="e">
        <f t="shared" si="64"/>
        <v>#DIV/0!</v>
      </c>
      <c r="BQ14" s="5" t="e">
        <f t="shared" si="65"/>
        <v>#DIV/0!</v>
      </c>
      <c r="BR14" s="5" t="e">
        <f t="shared" si="66"/>
        <v>#DIV/0!</v>
      </c>
      <c r="BS14" s="5" t="e">
        <f t="shared" si="67"/>
        <v>#DIV/0!</v>
      </c>
      <c r="BT14" s="5" t="e">
        <f t="shared" si="68"/>
        <v>#DIV/0!</v>
      </c>
      <c r="BU14" s="5" t="e">
        <f t="shared" si="69"/>
        <v>#DIV/0!</v>
      </c>
      <c r="BV14" s="5" t="e">
        <f t="shared" si="70"/>
        <v>#DIV/0!</v>
      </c>
      <c r="BW14" s="5" t="e">
        <f t="shared" si="71"/>
        <v>#DIV/0!</v>
      </c>
      <c r="BX14" s="5" t="e">
        <f t="shared" si="72"/>
        <v>#DIV/0!</v>
      </c>
      <c r="BY14" s="5" t="e">
        <f t="shared" si="73"/>
        <v>#DIV/0!</v>
      </c>
      <c r="BZ14" s="5" t="e">
        <f t="shared" si="74"/>
        <v>#DIV/0!</v>
      </c>
      <c r="CA14" s="5" t="e">
        <f t="shared" si="75"/>
        <v>#DIV/0!</v>
      </c>
      <c r="CB14" s="5" t="e">
        <f t="shared" si="76"/>
        <v>#DIV/0!</v>
      </c>
      <c r="CC14" s="5" t="e">
        <f t="shared" si="77"/>
        <v>#DIV/0!</v>
      </c>
      <c r="CD14" s="4">
        <v>66897</v>
      </c>
      <c r="CE14" s="4">
        <v>62441</v>
      </c>
      <c r="CF14" s="4">
        <v>63898</v>
      </c>
      <c r="CG14" s="4">
        <v>0</v>
      </c>
      <c r="CH14" s="4">
        <v>0</v>
      </c>
      <c r="CJ14" s="4">
        <v>0</v>
      </c>
      <c r="CK14" s="4">
        <v>0</v>
      </c>
      <c r="CL14" s="4">
        <v>53347</v>
      </c>
      <c r="CM14" s="4">
        <v>53347</v>
      </c>
      <c r="CN14" s="4">
        <v>53347</v>
      </c>
      <c r="CO14" s="4">
        <v>0</v>
      </c>
      <c r="CP14" s="4">
        <v>0</v>
      </c>
      <c r="CQ14" s="4">
        <v>0</v>
      </c>
      <c r="CR14" s="4">
        <v>0</v>
      </c>
      <c r="CS14" s="4">
        <v>7123</v>
      </c>
      <c r="CT14" s="4">
        <v>7123</v>
      </c>
      <c r="CU14" s="4">
        <v>7123</v>
      </c>
      <c r="CV14" s="4">
        <v>0</v>
      </c>
      <c r="CW14" s="4">
        <v>0</v>
      </c>
      <c r="CX14" s="4">
        <v>0</v>
      </c>
      <c r="CY14" s="4">
        <v>0</v>
      </c>
      <c r="CZ14" s="4">
        <v>1457</v>
      </c>
      <c r="DA14" s="4">
        <v>1457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4456</v>
      </c>
      <c r="DI14" s="4">
        <v>4456</v>
      </c>
      <c r="DJ14" s="4">
        <v>0</v>
      </c>
      <c r="DK14" s="4">
        <v>0</v>
      </c>
      <c r="DL14" s="4">
        <v>0</v>
      </c>
      <c r="DM14" s="4">
        <v>0</v>
      </c>
    </row>
    <row r="15" spans="1:117" x14ac:dyDescent="0.35">
      <c r="A15" s="1" t="s">
        <v>49</v>
      </c>
      <c r="B15">
        <v>3</v>
      </c>
      <c r="C15">
        <v>0</v>
      </c>
      <c r="D15" s="4">
        <f t="shared" si="1"/>
        <v>100000</v>
      </c>
      <c r="E15" s="4">
        <f t="shared" si="2"/>
        <v>250000</v>
      </c>
      <c r="F15" s="4">
        <f t="shared" si="3"/>
        <v>60556</v>
      </c>
      <c r="G15" s="4">
        <f t="shared" si="4"/>
        <v>0</v>
      </c>
      <c r="H15" s="4">
        <f t="shared" si="5"/>
        <v>0</v>
      </c>
      <c r="I15" s="4"/>
      <c r="J15" s="4">
        <f t="shared" si="6"/>
        <v>0</v>
      </c>
      <c r="K15" s="4">
        <f t="shared" si="7"/>
        <v>0</v>
      </c>
      <c r="L15" s="5">
        <f t="shared" si="8"/>
        <v>0.23007546475243881</v>
      </c>
      <c r="M15" s="5">
        <f t="shared" si="9"/>
        <v>0.63060003681207433</v>
      </c>
      <c r="N15" s="5">
        <f t="shared" si="10"/>
        <v>0.13932449843548683</v>
      </c>
      <c r="O15" s="5">
        <f t="shared" si="11"/>
        <v>0</v>
      </c>
      <c r="P15" s="5">
        <f t="shared" si="12"/>
        <v>0</v>
      </c>
      <c r="Q15" s="5">
        <f t="shared" si="13"/>
        <v>0</v>
      </c>
      <c r="R15" s="5">
        <f t="shared" si="14"/>
        <v>0</v>
      </c>
      <c r="S15" s="5">
        <f t="shared" si="15"/>
        <v>0.14480039489880719</v>
      </c>
      <c r="T15" s="5">
        <f t="shared" si="16"/>
        <v>0.70580663704925617</v>
      </c>
      <c r="U15" s="5">
        <f t="shared" si="17"/>
        <v>0.14939296805193669</v>
      </c>
      <c r="V15" s="5">
        <f t="shared" si="18"/>
        <v>0</v>
      </c>
      <c r="W15" s="5">
        <f t="shared" si="19"/>
        <v>0</v>
      </c>
      <c r="X15" s="5">
        <f t="shared" si="20"/>
        <v>0</v>
      </c>
      <c r="Y15" s="5">
        <f t="shared" si="21"/>
        <v>0</v>
      </c>
      <c r="Z15" s="5">
        <f t="shared" si="22"/>
        <v>0.70195142496139262</v>
      </c>
      <c r="AA15" s="5">
        <f t="shared" si="23"/>
        <v>0</v>
      </c>
      <c r="AB15" s="5">
        <f t="shared" si="24"/>
        <v>0.29804857503860732</v>
      </c>
      <c r="AC15" s="5">
        <f t="shared" si="25"/>
        <v>0</v>
      </c>
      <c r="AD15" s="5">
        <f t="shared" si="26"/>
        <v>0</v>
      </c>
      <c r="AE15" s="5">
        <f t="shared" si="27"/>
        <v>0</v>
      </c>
      <c r="AF15" s="5">
        <f t="shared" si="28"/>
        <v>0</v>
      </c>
      <c r="AG15" s="5">
        <f t="shared" si="29"/>
        <v>1</v>
      </c>
      <c r="AH15" s="5">
        <f t="shared" si="30"/>
        <v>0</v>
      </c>
      <c r="AI15" s="5">
        <f t="shared" si="31"/>
        <v>0</v>
      </c>
      <c r="AJ15" s="5">
        <f t="shared" si="32"/>
        <v>0</v>
      </c>
      <c r="AK15" s="5">
        <f t="shared" si="33"/>
        <v>0</v>
      </c>
      <c r="AL15" s="5">
        <f t="shared" si="34"/>
        <v>0</v>
      </c>
      <c r="AM15" s="5">
        <f t="shared" si="35"/>
        <v>0</v>
      </c>
      <c r="AN15" s="5">
        <f t="shared" si="36"/>
        <v>1</v>
      </c>
      <c r="AO15" s="5">
        <f t="shared" si="37"/>
        <v>0</v>
      </c>
      <c r="AP15" s="5">
        <f t="shared" si="38"/>
        <v>0</v>
      </c>
      <c r="AQ15" s="5">
        <f t="shared" si="39"/>
        <v>0</v>
      </c>
      <c r="AR15" s="5">
        <f t="shared" si="40"/>
        <v>0</v>
      </c>
      <c r="AS15" s="5">
        <f t="shared" si="41"/>
        <v>0</v>
      </c>
      <c r="AT15" s="5">
        <f t="shared" si="42"/>
        <v>0</v>
      </c>
      <c r="AU15" s="5">
        <f t="shared" si="43"/>
        <v>0.5</v>
      </c>
      <c r="AV15" s="5">
        <f t="shared" si="44"/>
        <v>0.23174</v>
      </c>
      <c r="AW15" s="5">
        <f t="shared" si="45"/>
        <v>0.15</v>
      </c>
      <c r="AX15" s="5">
        <f t="shared" si="46"/>
        <v>2.9139999999999999E-2</v>
      </c>
      <c r="AY15" s="5">
        <f t="shared" si="47"/>
        <v>8.9120000000000005E-2</v>
      </c>
      <c r="AZ15" s="5">
        <f t="shared" si="48"/>
        <v>0.54816799999999999</v>
      </c>
      <c r="BA15" s="5">
        <f t="shared" si="49"/>
        <v>0.45183200000000001</v>
      </c>
      <c r="BB15" s="5">
        <f t="shared" si="50"/>
        <v>0</v>
      </c>
      <c r="BC15" s="5">
        <f t="shared" si="51"/>
        <v>0</v>
      </c>
      <c r="BD15" s="5">
        <f t="shared" si="52"/>
        <v>0</v>
      </c>
      <c r="BE15" s="5">
        <f t="shared" si="53"/>
        <v>0.5</v>
      </c>
      <c r="BF15" s="5">
        <f t="shared" si="54"/>
        <v>0.39482462514036593</v>
      </c>
      <c r="BG15" s="5">
        <f t="shared" si="55"/>
        <v>0.10517537485963406</v>
      </c>
      <c r="BH15" s="5">
        <f t="shared" si="56"/>
        <v>0</v>
      </c>
      <c r="BI15" s="5">
        <f t="shared" si="57"/>
        <v>0</v>
      </c>
      <c r="BJ15" s="5" t="e">
        <f t="shared" si="58"/>
        <v>#DIV/0!</v>
      </c>
      <c r="BK15" s="5" t="e">
        <f t="shared" si="59"/>
        <v>#DIV/0!</v>
      </c>
      <c r="BL15" s="5" t="e">
        <f t="shared" si="60"/>
        <v>#DIV/0!</v>
      </c>
      <c r="BM15" s="5" t="e">
        <f t="shared" si="61"/>
        <v>#DIV/0!</v>
      </c>
      <c r="BN15" s="5" t="e">
        <f t="shared" si="62"/>
        <v>#DIV/0!</v>
      </c>
      <c r="BO15" s="5" t="e">
        <f t="shared" si="63"/>
        <v>#DIV/0!</v>
      </c>
      <c r="BP15" s="5" t="e">
        <f t="shared" si="64"/>
        <v>#DIV/0!</v>
      </c>
      <c r="BQ15" s="5" t="e">
        <f t="shared" si="65"/>
        <v>#DIV/0!</v>
      </c>
      <c r="BR15" s="5" t="e">
        <f t="shared" si="66"/>
        <v>#DIV/0!</v>
      </c>
      <c r="BS15" s="5" t="e">
        <f t="shared" si="67"/>
        <v>#DIV/0!</v>
      </c>
      <c r="BT15" s="5" t="e">
        <f t="shared" si="68"/>
        <v>#DIV/0!</v>
      </c>
      <c r="BU15" s="5" t="e">
        <f t="shared" si="69"/>
        <v>#DIV/0!</v>
      </c>
      <c r="BV15" s="5" t="e">
        <f t="shared" si="70"/>
        <v>#DIV/0!</v>
      </c>
      <c r="BW15" s="5" t="e">
        <f t="shared" si="71"/>
        <v>#DIV/0!</v>
      </c>
      <c r="BX15" s="5" t="e">
        <f t="shared" si="72"/>
        <v>#DIV/0!</v>
      </c>
      <c r="BY15" s="5" t="e">
        <f t="shared" si="73"/>
        <v>#DIV/0!</v>
      </c>
      <c r="BZ15" s="5" t="e">
        <f t="shared" si="74"/>
        <v>#DIV/0!</v>
      </c>
      <c r="CA15" s="5" t="e">
        <f t="shared" si="75"/>
        <v>#DIV/0!</v>
      </c>
      <c r="CB15" s="5" t="e">
        <f t="shared" si="76"/>
        <v>#DIV/0!</v>
      </c>
      <c r="CC15" s="5" t="e">
        <f t="shared" si="77"/>
        <v>#DIV/0!</v>
      </c>
      <c r="CD15" s="4">
        <v>50000</v>
      </c>
      <c r="CE15" s="4">
        <v>137042</v>
      </c>
      <c r="CF15" s="4">
        <v>30278</v>
      </c>
      <c r="CG15" s="4">
        <v>0</v>
      </c>
      <c r="CH15" s="4">
        <v>0</v>
      </c>
      <c r="CJ15" s="4">
        <v>0</v>
      </c>
      <c r="CK15" s="4">
        <v>0</v>
      </c>
      <c r="CL15" s="4">
        <v>23174</v>
      </c>
      <c r="CM15" s="4">
        <v>112958</v>
      </c>
      <c r="CN15" s="4">
        <v>23909</v>
      </c>
      <c r="CO15" s="4">
        <v>0</v>
      </c>
      <c r="CP15" s="4">
        <v>0</v>
      </c>
      <c r="CQ15" s="4">
        <v>0</v>
      </c>
      <c r="CR15" s="4">
        <v>0</v>
      </c>
      <c r="CS15" s="4">
        <v>15000</v>
      </c>
      <c r="CT15" s="4">
        <v>0</v>
      </c>
      <c r="CU15" s="4">
        <v>6369</v>
      </c>
      <c r="CV15" s="4">
        <v>0</v>
      </c>
      <c r="CW15" s="4">
        <v>0</v>
      </c>
      <c r="CX15" s="4">
        <v>0</v>
      </c>
      <c r="CY15" s="4">
        <v>0</v>
      </c>
      <c r="CZ15" s="4">
        <v>2914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8912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</row>
    <row r="16" spans="1:117" x14ac:dyDescent="0.35">
      <c r="A16" s="1" t="s">
        <v>50</v>
      </c>
      <c r="B16">
        <v>3</v>
      </c>
      <c r="C16">
        <v>0</v>
      </c>
      <c r="D16" s="4">
        <f t="shared" si="1"/>
        <v>50000</v>
      </c>
      <c r="E16" s="4">
        <f t="shared" si="2"/>
        <v>136472</v>
      </c>
      <c r="F16" s="4">
        <f t="shared" si="3"/>
        <v>200000</v>
      </c>
      <c r="G16" s="4">
        <f t="shared" si="4"/>
        <v>0</v>
      </c>
      <c r="H16" s="4">
        <f t="shared" si="5"/>
        <v>0</v>
      </c>
      <c r="I16" s="4"/>
      <c r="J16" s="4">
        <f t="shared" si="6"/>
        <v>0</v>
      </c>
      <c r="K16" s="4">
        <f t="shared" si="7"/>
        <v>0</v>
      </c>
      <c r="L16" s="5">
        <f t="shared" si="8"/>
        <v>0.12937547868927116</v>
      </c>
      <c r="M16" s="5">
        <f t="shared" si="9"/>
        <v>0.35312260655364425</v>
      </c>
      <c r="N16" s="5">
        <f t="shared" si="10"/>
        <v>0.51750191475708462</v>
      </c>
      <c r="O16" s="5">
        <f t="shared" si="11"/>
        <v>0</v>
      </c>
      <c r="P16" s="5">
        <f t="shared" si="12"/>
        <v>0</v>
      </c>
      <c r="Q16" s="5">
        <f t="shared" si="13"/>
        <v>0</v>
      </c>
      <c r="R16" s="5">
        <f t="shared" si="14"/>
        <v>0</v>
      </c>
      <c r="S16" s="5">
        <f t="shared" si="15"/>
        <v>8.7071437944026844E-2</v>
      </c>
      <c r="T16" s="5">
        <f t="shared" si="16"/>
        <v>0.35722721052730239</v>
      </c>
      <c r="U16" s="5">
        <f t="shared" si="17"/>
        <v>0.55570135152867073</v>
      </c>
      <c r="V16" s="5">
        <f t="shared" si="18"/>
        <v>0</v>
      </c>
      <c r="W16" s="5">
        <f t="shared" si="19"/>
        <v>0</v>
      </c>
      <c r="X16" s="5">
        <f t="shared" si="20"/>
        <v>0</v>
      </c>
      <c r="Y16" s="5">
        <f t="shared" si="21"/>
        <v>0</v>
      </c>
      <c r="Z16" s="5">
        <f t="shared" si="22"/>
        <v>0.33333333333333331</v>
      </c>
      <c r="AA16" s="5">
        <f t="shared" si="23"/>
        <v>0.33333333333333331</v>
      </c>
      <c r="AB16" s="5">
        <f t="shared" si="24"/>
        <v>0.33333333333333331</v>
      </c>
      <c r="AC16" s="5">
        <f t="shared" si="25"/>
        <v>0</v>
      </c>
      <c r="AD16" s="5">
        <f t="shared" si="26"/>
        <v>0</v>
      </c>
      <c r="AE16" s="5">
        <f t="shared" si="27"/>
        <v>0</v>
      </c>
      <c r="AF16" s="5">
        <f t="shared" si="28"/>
        <v>0</v>
      </c>
      <c r="AG16" s="5">
        <f t="shared" si="29"/>
        <v>0.33321894303363075</v>
      </c>
      <c r="AH16" s="5">
        <f t="shared" si="30"/>
        <v>0.33321894303363075</v>
      </c>
      <c r="AI16" s="5">
        <f t="shared" si="31"/>
        <v>0.33356211393273849</v>
      </c>
      <c r="AJ16" s="5">
        <f t="shared" si="32"/>
        <v>0</v>
      </c>
      <c r="AK16" s="5">
        <f t="shared" si="33"/>
        <v>0</v>
      </c>
      <c r="AL16" s="5">
        <f t="shared" si="34"/>
        <v>0</v>
      </c>
      <c r="AM16" s="5">
        <f t="shared" si="35"/>
        <v>0</v>
      </c>
      <c r="AN16" s="5">
        <f t="shared" si="36"/>
        <v>0.33337073608617596</v>
      </c>
      <c r="AO16" s="5">
        <f t="shared" si="37"/>
        <v>0.33337073608617596</v>
      </c>
      <c r="AP16" s="5">
        <f t="shared" si="38"/>
        <v>0.33325852782764809</v>
      </c>
      <c r="AQ16" s="5">
        <f t="shared" si="39"/>
        <v>0</v>
      </c>
      <c r="AR16" s="5">
        <f t="shared" si="40"/>
        <v>0</v>
      </c>
      <c r="AS16" s="5">
        <f t="shared" si="41"/>
        <v>0</v>
      </c>
      <c r="AT16" s="5">
        <f t="shared" si="42"/>
        <v>0</v>
      </c>
      <c r="AU16" s="5">
        <f t="shared" si="43"/>
        <v>0.5</v>
      </c>
      <c r="AV16" s="5">
        <f t="shared" si="44"/>
        <v>0.2787</v>
      </c>
      <c r="AW16" s="5">
        <f t="shared" si="45"/>
        <v>0.14246</v>
      </c>
      <c r="AX16" s="5">
        <f t="shared" si="46"/>
        <v>1.942E-2</v>
      </c>
      <c r="AY16" s="5">
        <f t="shared" si="47"/>
        <v>5.9420000000000001E-2</v>
      </c>
      <c r="AZ16" s="5">
        <f t="shared" si="48"/>
        <v>0.5</v>
      </c>
      <c r="BA16" s="5">
        <f t="shared" si="49"/>
        <v>0.41892109736795824</v>
      </c>
      <c r="BB16" s="5">
        <f t="shared" si="50"/>
        <v>5.2193856615276396E-2</v>
      </c>
      <c r="BC16" s="5">
        <f t="shared" si="51"/>
        <v>7.1150126033178969E-3</v>
      </c>
      <c r="BD16" s="5">
        <f t="shared" si="52"/>
        <v>2.1770033413447448E-2</v>
      </c>
      <c r="BE16" s="5">
        <f t="shared" si="53"/>
        <v>0.5</v>
      </c>
      <c r="BF16" s="5">
        <f t="shared" si="54"/>
        <v>0.44467499999999999</v>
      </c>
      <c r="BG16" s="5">
        <f t="shared" si="55"/>
        <v>3.5615000000000001E-2</v>
      </c>
      <c r="BH16" s="5">
        <f t="shared" si="56"/>
        <v>4.8599999999999997E-3</v>
      </c>
      <c r="BI16" s="5">
        <f t="shared" si="57"/>
        <v>1.485E-2</v>
      </c>
      <c r="BJ16" s="5" t="e">
        <f t="shared" si="58"/>
        <v>#DIV/0!</v>
      </c>
      <c r="BK16" s="5" t="e">
        <f t="shared" si="59"/>
        <v>#DIV/0!</v>
      </c>
      <c r="BL16" s="5" t="e">
        <f t="shared" si="60"/>
        <v>#DIV/0!</v>
      </c>
      <c r="BM16" s="5" t="e">
        <f t="shared" si="61"/>
        <v>#DIV/0!</v>
      </c>
      <c r="BN16" s="5" t="e">
        <f t="shared" si="62"/>
        <v>#DIV/0!</v>
      </c>
      <c r="BO16" s="5" t="e">
        <f t="shared" si="63"/>
        <v>#DIV/0!</v>
      </c>
      <c r="BP16" s="5" t="e">
        <f t="shared" si="64"/>
        <v>#DIV/0!</v>
      </c>
      <c r="BQ16" s="5" t="e">
        <f t="shared" si="65"/>
        <v>#DIV/0!</v>
      </c>
      <c r="BR16" s="5" t="e">
        <f t="shared" si="66"/>
        <v>#DIV/0!</v>
      </c>
      <c r="BS16" s="5" t="e">
        <f t="shared" si="67"/>
        <v>#DIV/0!</v>
      </c>
      <c r="BT16" s="5" t="e">
        <f t="shared" si="68"/>
        <v>#DIV/0!</v>
      </c>
      <c r="BU16" s="5" t="e">
        <f t="shared" si="69"/>
        <v>#DIV/0!</v>
      </c>
      <c r="BV16" s="5" t="e">
        <f t="shared" si="70"/>
        <v>#DIV/0!</v>
      </c>
      <c r="BW16" s="5" t="e">
        <f t="shared" si="71"/>
        <v>#DIV/0!</v>
      </c>
      <c r="BX16" s="5" t="e">
        <f t="shared" si="72"/>
        <v>#DIV/0!</v>
      </c>
      <c r="BY16" s="5" t="e">
        <f t="shared" si="73"/>
        <v>#DIV/0!</v>
      </c>
      <c r="BZ16" s="5" t="e">
        <f t="shared" si="74"/>
        <v>#DIV/0!</v>
      </c>
      <c r="CA16" s="5" t="e">
        <f t="shared" si="75"/>
        <v>#DIV/0!</v>
      </c>
      <c r="CB16" s="5" t="e">
        <f t="shared" si="76"/>
        <v>#DIV/0!</v>
      </c>
      <c r="CC16" s="5" t="e">
        <f t="shared" si="77"/>
        <v>#DIV/0!</v>
      </c>
      <c r="CD16" s="4">
        <v>25000</v>
      </c>
      <c r="CE16" s="4">
        <v>68236</v>
      </c>
      <c r="CF16" s="4">
        <v>100000</v>
      </c>
      <c r="CG16" s="4">
        <v>0</v>
      </c>
      <c r="CH16" s="4">
        <v>0</v>
      </c>
      <c r="CJ16" s="4">
        <v>0</v>
      </c>
      <c r="CK16" s="4">
        <v>0</v>
      </c>
      <c r="CL16" s="4">
        <v>13935</v>
      </c>
      <c r="CM16" s="4">
        <v>57171</v>
      </c>
      <c r="CN16" s="4">
        <v>88935</v>
      </c>
      <c r="CO16" s="4">
        <v>0</v>
      </c>
      <c r="CP16" s="4">
        <v>0</v>
      </c>
      <c r="CQ16" s="4">
        <v>0</v>
      </c>
      <c r="CR16" s="4">
        <v>0</v>
      </c>
      <c r="CS16" s="4">
        <v>7123</v>
      </c>
      <c r="CT16" s="4">
        <v>7123</v>
      </c>
      <c r="CU16" s="4">
        <v>7123</v>
      </c>
      <c r="CV16" s="4">
        <v>0</v>
      </c>
      <c r="CW16" s="4">
        <v>0</v>
      </c>
      <c r="CX16" s="4">
        <v>0</v>
      </c>
      <c r="CY16" s="4">
        <v>0</v>
      </c>
      <c r="CZ16" s="4">
        <v>971</v>
      </c>
      <c r="DA16" s="4">
        <v>971</v>
      </c>
      <c r="DB16" s="4">
        <v>972</v>
      </c>
      <c r="DC16" s="4">
        <v>0</v>
      </c>
      <c r="DD16" s="4">
        <v>0</v>
      </c>
      <c r="DE16" s="4">
        <v>0</v>
      </c>
      <c r="DF16" s="4">
        <v>0</v>
      </c>
      <c r="DG16" s="4">
        <v>2971</v>
      </c>
      <c r="DH16" s="4">
        <v>2971</v>
      </c>
      <c r="DI16" s="4">
        <v>2970</v>
      </c>
      <c r="DJ16" s="4">
        <v>0</v>
      </c>
      <c r="DK16" s="4">
        <v>0</v>
      </c>
      <c r="DL16" s="4">
        <v>0</v>
      </c>
      <c r="DM16" s="4">
        <v>0</v>
      </c>
    </row>
    <row r="17" spans="1:118" x14ac:dyDescent="0.35">
      <c r="A17" s="1" t="s">
        <v>99</v>
      </c>
      <c r="B17">
        <v>3</v>
      </c>
      <c r="C17">
        <v>1</v>
      </c>
      <c r="D17" s="4">
        <f t="shared" si="1"/>
        <v>128824</v>
      </c>
      <c r="E17" s="4">
        <f t="shared" si="2"/>
        <v>128824</v>
      </c>
      <c r="F17" s="4">
        <f t="shared" si="3"/>
        <v>128825</v>
      </c>
      <c r="G17" s="4">
        <f t="shared" si="4"/>
        <v>0</v>
      </c>
      <c r="H17" s="4">
        <f t="shared" si="5"/>
        <v>0</v>
      </c>
      <c r="I17" s="4"/>
      <c r="J17" s="4">
        <f t="shared" si="6"/>
        <v>0</v>
      </c>
      <c r="K17" s="4">
        <f t="shared" si="7"/>
        <v>0</v>
      </c>
      <c r="L17" s="5">
        <f t="shared" ref="L17:L23" si="78">CD17/(CD17+CE17+CF17+CG17+CH17+CJ17+CK17)</f>
        <v>0.33333333333333331</v>
      </c>
      <c r="M17" s="5">
        <f t="shared" ref="M17:M23" si="79">CE17/(CD17+CE17+CF17+CG17+CH17+CJ17+CK17)</f>
        <v>0.33333333333333331</v>
      </c>
      <c r="N17" s="5">
        <f t="shared" ref="N17:N23" si="80">CF17/(CD17+CE17+CF17+CG17+CH17+CJ17+CK17)</f>
        <v>0.33333333333333331</v>
      </c>
      <c r="O17" s="5">
        <f t="shared" ref="O17:O23" si="81">CG17/(CD17+CE17+CF17+CG17+CH17+CJ17+CK17)</f>
        <v>0</v>
      </c>
      <c r="P17" s="5">
        <f t="shared" ref="P17:P23" si="82">CH17/(CD17+CE17+CF17+CG17+CH17+CJ17+CK17)</f>
        <v>0</v>
      </c>
      <c r="Q17" s="5">
        <f t="shared" ref="Q17:Q23" si="83">CJ17/(CD17+CE17+CF17+CG17+CH17+CJ17+CK17)</f>
        <v>0</v>
      </c>
      <c r="R17" s="5">
        <f t="shared" ref="R17:R23" si="84">CK17/(CD17+CE17+CF17+CG17+CH17+CJ17+CK17)</f>
        <v>0</v>
      </c>
      <c r="S17" s="5">
        <f t="shared" ref="S17:S23" si="85">CL17/(CL17+CM17+CN17+CO17+CP17+CQ17+CR17)</f>
        <v>0.33333333333333331</v>
      </c>
      <c r="T17" s="5">
        <f t="shared" ref="T17:T23" si="86">CM17/(CL17+CM17+CN17+CO17+CP17+CQ17+CR17)</f>
        <v>0.33333333333333331</v>
      </c>
      <c r="U17" s="5">
        <f t="shared" ref="U17:U23" si="87">CN17/(CL17+CM17+CN17+CO17+CP17+CQ17+CR17)</f>
        <v>0.33333333333333331</v>
      </c>
      <c r="V17" s="5">
        <f t="shared" ref="V17:V23" si="88">CO17/(CL17+CM17+CN17+CO17+CP17+CQ17+CR17)</f>
        <v>0</v>
      </c>
      <c r="W17" s="5">
        <f t="shared" ref="W17:W23" si="89">CP17/(CL17+CM17+CN17+CO17+CP17+CQ17+CR17)</f>
        <v>0</v>
      </c>
      <c r="X17" s="5">
        <f t="shared" ref="X17:X23" si="90">CQ17/(CL17+CM17+CN17+CO17+CP17+CQ17+CR17)</f>
        <v>0</v>
      </c>
      <c r="Y17" s="5">
        <f t="shared" ref="Y17:Y23" si="91">CR17/(CL17+CM17+CN17+CO17+CP17+CQ17+CR17)</f>
        <v>0</v>
      </c>
      <c r="Z17" s="5">
        <f t="shared" ref="Z17:Z23" si="92">CS17/(CS17+CT17+CU17+CV17+CW17+CX17+CY17)</f>
        <v>0.33333333333333331</v>
      </c>
      <c r="AA17" s="5">
        <f t="shared" ref="AA17:AA23" si="93">CT17/(CS17+CT17+CU17+CV17+CW17+CX17+CY17)</f>
        <v>0.33333333333333331</v>
      </c>
      <c r="AB17" s="5">
        <f t="shared" ref="AB17:AB23" si="94">CU17/(CS17+CT17+CU17+CV17+CW17+CX17+CY17)</f>
        <v>0.33333333333333331</v>
      </c>
      <c r="AC17" s="5">
        <f t="shared" ref="AC17:AC23" si="95">CV17/(CS17+CT17+CU17+CV17+CW17+CX17+CY17)</f>
        <v>0</v>
      </c>
      <c r="AD17" s="5">
        <f t="shared" ref="AD17:AD23" si="96">CW17/(CS17+CT17+CU17+CV17+CW17+CX17+CY17)</f>
        <v>0</v>
      </c>
      <c r="AE17" s="5">
        <f t="shared" ref="AE17:AE23" si="97">CX17/(CS17+CT17+CU17+CV17+CW17+CX17+CY17)</f>
        <v>0</v>
      </c>
      <c r="AF17" s="5">
        <f t="shared" ref="AF17:AF23" si="98">CY17/(CS17+CT17+CU17+CV17+CW17+CX17+CY17)</f>
        <v>0</v>
      </c>
      <c r="AG17" s="5">
        <f t="shared" ref="AG17:AG23" si="99">CZ17/(CZ17+DA17+DB17+DC17+DD17+DE17+DF17)</f>
        <v>0.33321894303363075</v>
      </c>
      <c r="AH17" s="5">
        <f t="shared" ref="AH17:AH23" si="100">DA17/(CZ17+DA17+DB17+DC17+DD17+DE17+DF17)</f>
        <v>0.33321894303363075</v>
      </c>
      <c r="AI17" s="5">
        <f t="shared" ref="AI17:AI23" si="101">DB17/(CZ17+DA17+DB17+DC17+DD17+DE17+DF17)</f>
        <v>0.33356211393273849</v>
      </c>
      <c r="AJ17" s="5">
        <f t="shared" ref="AJ17:AJ23" si="102">DC17/(CZ17+DA17+DB17+DC17+DD17+DE17+DF17)</f>
        <v>0</v>
      </c>
      <c r="AK17" s="5">
        <f t="shared" ref="AK17:AK23" si="103">DD17/(CZ17+DA17+DB17+DC17+DD17+DE17+DF17)</f>
        <v>0</v>
      </c>
      <c r="AL17" s="5">
        <f t="shared" ref="AL17:AL23" si="104">DE17/(CZ17+DA17+DB17+DC17+DD17+DE17+DF17)</f>
        <v>0</v>
      </c>
      <c r="AM17" s="5">
        <f t="shared" ref="AM17:AM23" si="105">DF17/(CZ17+DA17+DB17+DC17+DD17+DE17+DF17)</f>
        <v>0</v>
      </c>
      <c r="AN17" s="5">
        <f t="shared" ref="AN17:AN23" si="106">DG17/(DG17+DH17+DI17+DJ17+DK17+DL17+DM17)</f>
        <v>0.33333333333333331</v>
      </c>
      <c r="AO17" s="5">
        <f t="shared" ref="AO17:AO23" si="107">DH17/(DG17+DH17+DI17+DJ17+DK17+DL17+DM17)</f>
        <v>0.33333333333333331</v>
      </c>
      <c r="AP17" s="5">
        <f t="shared" ref="AP17:AP23" si="108">DI17/(DG17+DH17+DI17+DJ17+DK17+DL17+DM17)</f>
        <v>0.33333333333333331</v>
      </c>
      <c r="AQ17" s="5">
        <f t="shared" ref="AQ17:AQ23" si="109">DJ17/(DG17+DH17+DI17+DJ17+DK17+DL17+DM17)</f>
        <v>0</v>
      </c>
      <c r="AR17" s="5">
        <f t="shared" ref="AR17:AR23" si="110">DK17/(DG17+DH17+DI17+DJ17+DK17+DL17+DM17)</f>
        <v>0</v>
      </c>
      <c r="AS17" s="5">
        <f t="shared" ref="AS17:AS23" si="111">DL17/(DG17+DH17+DI17+DJ17+DK17+DL17+DM17)</f>
        <v>0</v>
      </c>
      <c r="AT17" s="5">
        <f t="shared" ref="AT17:AT23" si="112">DM17/(DG17+DH17+DI17+DJ17+DK17+DL17+DM17)</f>
        <v>0</v>
      </c>
      <c r="AU17" s="5">
        <f t="shared" ref="AU17:AU23" si="113">CD17/(CD17+CL17+CS17+CZ17+DG17)</f>
        <v>0.5</v>
      </c>
      <c r="AV17" s="5">
        <f t="shared" ref="AV17:AV23" si="114">CL17/(CD17+CL17+CS17+CZ17+DG17)</f>
        <v>0.41410761969819287</v>
      </c>
      <c r="AW17" s="5">
        <f t="shared" ref="AW17:AW23" si="115">CS17/(CD17+CL17+CS17+CZ17+DG17)</f>
        <v>5.5292492082220701E-2</v>
      </c>
      <c r="AX17" s="5">
        <f t="shared" ref="AX17:AX23" si="116">CZ17/(CD17+CL17+CS17+CZ17+DG17)</f>
        <v>7.5374153884369376E-3</v>
      </c>
      <c r="AY17" s="5">
        <f t="shared" ref="AY17:AY23" si="117">DG17/(CD17+CL17+CS17+CZ17+DG17)</f>
        <v>2.3062472831149476E-2</v>
      </c>
      <c r="AZ17" s="5">
        <f t="shared" ref="AZ17:AZ23" si="118">CE17/(CE17+CM17+CT17+DA17+DH17)</f>
        <v>0.5</v>
      </c>
      <c r="BA17" s="5">
        <f t="shared" ref="BA17:BA23" si="119">CM17/(CE17+CM17+CT17+DA17+DH17)</f>
        <v>0.41410761969819287</v>
      </c>
      <c r="BB17" s="5">
        <f t="shared" ref="BB17:BB23" si="120">CT17/(CE17+CM17+CT17+DA17+DH17)</f>
        <v>5.5292492082220701E-2</v>
      </c>
      <c r="BC17" s="5">
        <f t="shared" ref="BC17:BC23" si="121">DA17/(CE17+CM17+CT17+DA17+DH17)</f>
        <v>7.5374153884369376E-3</v>
      </c>
      <c r="BD17" s="5">
        <f t="shared" ref="BD17:BD23" si="122">DH17/(CE17+CM17+CT17+DA17+DH17)</f>
        <v>2.3062472831149476E-2</v>
      </c>
      <c r="BE17" s="5">
        <f t="shared" ref="BE17:BE23" si="123">CF17/(CF17+CN17+CU17+DB17+DI17)</f>
        <v>0.49999611876576749</v>
      </c>
      <c r="BF17" s="5">
        <f t="shared" ref="BF17:BF23" si="124">CN17/(CF17+CN17+CU17+DB17+DI17)</f>
        <v>0.4141044052008539</v>
      </c>
      <c r="BG17" s="5">
        <f t="shared" ref="BG17:BG23" si="125">CU17/(CF17+CN17+CU17+DB17+DI17)</f>
        <v>5.5292062875994565E-2</v>
      </c>
      <c r="BH17" s="5">
        <f t="shared" ref="BH17:BH23" si="126">DB17/(CF17+CN17+CU17+DB17+DI17)</f>
        <v>7.5451193479526488E-3</v>
      </c>
      <c r="BI17" s="5">
        <f t="shared" ref="BI17:BI23" si="127">DI17/(CF17+CN17+CU17+DB17+DI17)</f>
        <v>2.3062293809431398E-2</v>
      </c>
      <c r="BJ17" s="5" t="e">
        <f t="shared" ref="BJ17:BJ23" si="128">CG17/(CG17+CO17+CV17+DC17+DJ17)</f>
        <v>#DIV/0!</v>
      </c>
      <c r="BK17" s="5" t="e">
        <f t="shared" ref="BK17:BK23" si="129">CO17/(CG17+CO17+CV17+DC17+DJ17)</f>
        <v>#DIV/0!</v>
      </c>
      <c r="BL17" s="5" t="e">
        <f t="shared" ref="BL17:BL23" si="130">CV17/(CG17+CO17+CV17+DC17+DJ17)</f>
        <v>#DIV/0!</v>
      </c>
      <c r="BM17" s="5" t="e">
        <f t="shared" ref="BM17:BM23" si="131">DC17/(CG17+CO17+CV17+DC17+DJ17)</f>
        <v>#DIV/0!</v>
      </c>
      <c r="BN17" s="5" t="e">
        <f t="shared" ref="BN17:BN23" si="132">DJ17/(CG17+CO17+CV17+DC17+DJ17)</f>
        <v>#DIV/0!</v>
      </c>
      <c r="BO17" s="5" t="e">
        <f t="shared" ref="BO17:BO23" si="133">CH17/(CH17+CP17+CW17+DD17+DK17)</f>
        <v>#DIV/0!</v>
      </c>
      <c r="BP17" s="5" t="e">
        <f t="shared" ref="BP17:BP23" si="134">CP17/(CH17+CP17+CW17+DD17+DK17)</f>
        <v>#DIV/0!</v>
      </c>
      <c r="BQ17" s="5" t="e">
        <f t="shared" ref="BQ17:BQ23" si="135">CW17/(CH17+CP17+CW17+DD17+DK17)</f>
        <v>#DIV/0!</v>
      </c>
      <c r="BR17" s="5" t="e">
        <f t="shared" ref="BR17:BR23" si="136">DD17/(CH17+CP17+CW17+DD17+DK17)</f>
        <v>#DIV/0!</v>
      </c>
      <c r="BS17" s="5" t="e">
        <f t="shared" ref="BS17:BS23" si="137">DK17/(CH17+CP17+CW17+DD17+DK17)</f>
        <v>#DIV/0!</v>
      </c>
      <c r="BT17" s="5" t="e">
        <f t="shared" ref="BT17:BT23" si="138">CJ17/(CJ17+CQ17+CX17+DE17+DL17)</f>
        <v>#DIV/0!</v>
      </c>
      <c r="BU17" s="5" t="e">
        <f t="shared" ref="BU17:BU23" si="139">CQ17/(CJ17+CQ17+CX17+DE17+DL17)</f>
        <v>#DIV/0!</v>
      </c>
      <c r="BV17" s="5" t="e">
        <f t="shared" ref="BV17:BV23" si="140">CX17/(CJ17+CQ17+CX17+DE17+DL17)</f>
        <v>#DIV/0!</v>
      </c>
      <c r="BW17" s="5" t="e">
        <f t="shared" ref="BW17:BW23" si="141">DE17/(CJ17+CQ17+CX17+DE17+DL17)</f>
        <v>#DIV/0!</v>
      </c>
      <c r="BX17" s="5" t="e">
        <f t="shared" ref="BX17:BX23" si="142">DL17/(CJ17+CQ17+CX17+DE17+DL17)</f>
        <v>#DIV/0!</v>
      </c>
      <c r="BY17" s="5" t="e">
        <f t="shared" ref="BY17:BY23" si="143">CK17/(CK17+CR17+CY17+DF17+DM17)</f>
        <v>#DIV/0!</v>
      </c>
      <c r="BZ17" s="5" t="e">
        <f t="shared" ref="BZ17:BZ23" si="144">CR17/(CK17+CR17+CY17+DF17+DM17)</f>
        <v>#DIV/0!</v>
      </c>
      <c r="CA17" s="5" t="e">
        <f t="shared" ref="CA17:CA23" si="145">L17/(CK17+CR17+CY17+DF17+DM17)</f>
        <v>#DIV/0!</v>
      </c>
      <c r="CB17" s="5" t="e">
        <f t="shared" ref="CB17:CB23" si="146">DF17/(CK17+CR17+CY17+DF17+DM17)</f>
        <v>#DIV/0!</v>
      </c>
      <c r="CC17" s="5" t="e">
        <f t="shared" ref="CC17:CC23" si="147">DM17/(CK17+CR17+CY17+DF17+DM17)</f>
        <v>#DIV/0!</v>
      </c>
      <c r="CD17" s="4">
        <v>64412</v>
      </c>
      <c r="CE17" s="4">
        <v>64412</v>
      </c>
      <c r="CF17" s="4">
        <v>64412</v>
      </c>
      <c r="CG17" s="4">
        <v>0</v>
      </c>
      <c r="CH17" s="4">
        <v>0</v>
      </c>
      <c r="CJ17" s="4">
        <v>0</v>
      </c>
      <c r="CK17" s="4">
        <v>0</v>
      </c>
      <c r="CL17" s="4">
        <v>53347</v>
      </c>
      <c r="CM17" s="4">
        <v>53347</v>
      </c>
      <c r="CN17" s="4">
        <v>53347</v>
      </c>
      <c r="CO17" s="4">
        <v>0</v>
      </c>
      <c r="CP17" s="4">
        <v>0</v>
      </c>
      <c r="CQ17" s="4">
        <v>0</v>
      </c>
      <c r="CR17" s="4">
        <v>0</v>
      </c>
      <c r="CS17" s="4">
        <v>7123</v>
      </c>
      <c r="CT17" s="4">
        <v>7123</v>
      </c>
      <c r="CU17" s="4">
        <v>7123</v>
      </c>
      <c r="CV17" s="4">
        <v>0</v>
      </c>
      <c r="CW17" s="4">
        <v>0</v>
      </c>
      <c r="CX17" s="4">
        <v>0</v>
      </c>
      <c r="CY17" s="4">
        <v>0</v>
      </c>
      <c r="CZ17" s="4">
        <v>971</v>
      </c>
      <c r="DA17" s="4">
        <v>971</v>
      </c>
      <c r="DB17" s="4">
        <v>972</v>
      </c>
      <c r="DC17" s="4">
        <v>0</v>
      </c>
      <c r="DD17" s="4">
        <v>0</v>
      </c>
      <c r="DE17" s="4">
        <v>0</v>
      </c>
      <c r="DF17" s="4">
        <v>0</v>
      </c>
      <c r="DG17" s="4">
        <v>2971</v>
      </c>
      <c r="DH17" s="4">
        <v>2971</v>
      </c>
      <c r="DI17" s="4">
        <v>2971</v>
      </c>
      <c r="DJ17" s="4">
        <v>0</v>
      </c>
      <c r="DK17" s="4">
        <v>0</v>
      </c>
      <c r="DL17" s="4">
        <v>0</v>
      </c>
      <c r="DM17" s="4">
        <v>0</v>
      </c>
    </row>
    <row r="18" spans="1:118" x14ac:dyDescent="0.35">
      <c r="A18" s="1" t="s">
        <v>100</v>
      </c>
      <c r="B18">
        <v>3</v>
      </c>
      <c r="C18">
        <v>2</v>
      </c>
      <c r="D18" s="4">
        <f t="shared" ref="D18" si="148">CD18+CL18+CS18+CZ18+DG18</f>
        <v>50000</v>
      </c>
      <c r="E18" s="4">
        <f t="shared" ref="E18" si="149">(CE18+CM18+CT18+DA18+DH18)</f>
        <v>136472</v>
      </c>
      <c r="F18" s="4">
        <f t="shared" ref="F18" si="150">(CF18+CN18+CU18+DB18+DI18)</f>
        <v>200000</v>
      </c>
      <c r="G18" s="4">
        <f t="shared" ref="G18" si="151">(CG18+CO18+CV18+DC18+DJ18)</f>
        <v>0</v>
      </c>
      <c r="H18" s="4">
        <f t="shared" ref="H18" si="152">(CH18+CP18+CW18+DD18+DK18)</f>
        <v>0</v>
      </c>
      <c r="I18" s="4"/>
      <c r="J18" s="4">
        <f t="shared" ref="J18" si="153">(CJ18+CQ18+CX18+DE18+DL18)</f>
        <v>0</v>
      </c>
      <c r="K18" s="4">
        <f t="shared" ref="K18" si="154">(CK18+CR18+CY18+DF18+DM18)</f>
        <v>0</v>
      </c>
      <c r="L18" s="5">
        <f t="shared" si="78"/>
        <v>0.12937547868927116</v>
      </c>
      <c r="M18" s="5">
        <f t="shared" si="79"/>
        <v>0.35312260655364425</v>
      </c>
      <c r="N18" s="5">
        <f t="shared" si="80"/>
        <v>0.51750191475708462</v>
      </c>
      <c r="O18" s="5">
        <f t="shared" si="81"/>
        <v>0</v>
      </c>
      <c r="P18" s="5">
        <f t="shared" si="82"/>
        <v>0</v>
      </c>
      <c r="Q18" s="5">
        <f t="shared" si="83"/>
        <v>0</v>
      </c>
      <c r="R18" s="5">
        <f t="shared" si="84"/>
        <v>0</v>
      </c>
      <c r="S18" s="5">
        <f t="shared" si="85"/>
        <v>8.7071437944026844E-2</v>
      </c>
      <c r="T18" s="5">
        <f t="shared" si="86"/>
        <v>0.35722721052730239</v>
      </c>
      <c r="U18" s="5">
        <f t="shared" si="87"/>
        <v>0.55570135152867073</v>
      </c>
      <c r="V18" s="5">
        <f t="shared" si="88"/>
        <v>0</v>
      </c>
      <c r="W18" s="5">
        <f t="shared" si="89"/>
        <v>0</v>
      </c>
      <c r="X18" s="5">
        <f t="shared" si="90"/>
        <v>0</v>
      </c>
      <c r="Y18" s="5">
        <f t="shared" si="91"/>
        <v>0</v>
      </c>
      <c r="Z18" s="5">
        <f t="shared" si="92"/>
        <v>0.33333333333333331</v>
      </c>
      <c r="AA18" s="5">
        <f t="shared" si="93"/>
        <v>0.33333333333333331</v>
      </c>
      <c r="AB18" s="5">
        <f t="shared" si="94"/>
        <v>0.33333333333333331</v>
      </c>
      <c r="AC18" s="5">
        <f t="shared" si="95"/>
        <v>0</v>
      </c>
      <c r="AD18" s="5">
        <f t="shared" si="96"/>
        <v>0</v>
      </c>
      <c r="AE18" s="5">
        <f t="shared" si="97"/>
        <v>0</v>
      </c>
      <c r="AF18" s="5">
        <f t="shared" si="98"/>
        <v>0</v>
      </c>
      <c r="AG18" s="5">
        <f t="shared" si="99"/>
        <v>0.33321894303363075</v>
      </c>
      <c r="AH18" s="5">
        <f t="shared" si="100"/>
        <v>0.33321894303363075</v>
      </c>
      <c r="AI18" s="5">
        <f t="shared" si="101"/>
        <v>0.33356211393273849</v>
      </c>
      <c r="AJ18" s="5">
        <f t="shared" si="102"/>
        <v>0</v>
      </c>
      <c r="AK18" s="5">
        <f t="shared" si="103"/>
        <v>0</v>
      </c>
      <c r="AL18" s="5">
        <f t="shared" si="104"/>
        <v>0</v>
      </c>
      <c r="AM18" s="5">
        <f t="shared" si="105"/>
        <v>0</v>
      </c>
      <c r="AN18" s="5">
        <f t="shared" si="106"/>
        <v>0.33337073608617596</v>
      </c>
      <c r="AO18" s="5">
        <f t="shared" si="107"/>
        <v>0.33337073608617596</v>
      </c>
      <c r="AP18" s="5">
        <f t="shared" si="108"/>
        <v>0.33325852782764809</v>
      </c>
      <c r="AQ18" s="5">
        <f t="shared" si="109"/>
        <v>0</v>
      </c>
      <c r="AR18" s="5">
        <f t="shared" si="110"/>
        <v>0</v>
      </c>
      <c r="AS18" s="5">
        <f t="shared" si="111"/>
        <v>0</v>
      </c>
      <c r="AT18" s="5">
        <f t="shared" si="112"/>
        <v>0</v>
      </c>
      <c r="AU18" s="5">
        <f t="shared" si="113"/>
        <v>0.5</v>
      </c>
      <c r="AV18" s="5">
        <f t="shared" si="114"/>
        <v>0.2787</v>
      </c>
      <c r="AW18" s="5">
        <f t="shared" si="115"/>
        <v>0.14246</v>
      </c>
      <c r="AX18" s="5">
        <f t="shared" si="116"/>
        <v>1.942E-2</v>
      </c>
      <c r="AY18" s="5">
        <f t="shared" si="117"/>
        <v>5.9420000000000001E-2</v>
      </c>
      <c r="AZ18" s="5">
        <f t="shared" si="118"/>
        <v>0.5</v>
      </c>
      <c r="BA18" s="5">
        <f t="shared" si="119"/>
        <v>0.41892109736795824</v>
      </c>
      <c r="BB18" s="5">
        <f t="shared" si="120"/>
        <v>5.2193856615276396E-2</v>
      </c>
      <c r="BC18" s="5">
        <f t="shared" si="121"/>
        <v>7.1150126033178969E-3</v>
      </c>
      <c r="BD18" s="5">
        <f t="shared" si="122"/>
        <v>2.1770033413447448E-2</v>
      </c>
      <c r="BE18" s="5">
        <f t="shared" si="123"/>
        <v>0.5</v>
      </c>
      <c r="BF18" s="5">
        <f t="shared" si="124"/>
        <v>0.44467499999999999</v>
      </c>
      <c r="BG18" s="5">
        <f t="shared" si="125"/>
        <v>3.5615000000000001E-2</v>
      </c>
      <c r="BH18" s="5">
        <f t="shared" si="126"/>
        <v>4.8599999999999997E-3</v>
      </c>
      <c r="BI18" s="5">
        <f t="shared" si="127"/>
        <v>1.485E-2</v>
      </c>
      <c r="BJ18" s="5" t="e">
        <f t="shared" si="128"/>
        <v>#DIV/0!</v>
      </c>
      <c r="BK18" s="5" t="e">
        <f t="shared" si="129"/>
        <v>#DIV/0!</v>
      </c>
      <c r="BL18" s="5" t="e">
        <f t="shared" si="130"/>
        <v>#DIV/0!</v>
      </c>
      <c r="BM18" s="5" t="e">
        <f t="shared" si="131"/>
        <v>#DIV/0!</v>
      </c>
      <c r="BN18" s="5" t="e">
        <f t="shared" si="132"/>
        <v>#DIV/0!</v>
      </c>
      <c r="BO18" s="5" t="e">
        <f t="shared" si="133"/>
        <v>#DIV/0!</v>
      </c>
      <c r="BP18" s="5" t="e">
        <f t="shared" si="134"/>
        <v>#DIV/0!</v>
      </c>
      <c r="BQ18" s="5" t="e">
        <f t="shared" si="135"/>
        <v>#DIV/0!</v>
      </c>
      <c r="BR18" s="5" t="e">
        <f t="shared" si="136"/>
        <v>#DIV/0!</v>
      </c>
      <c r="BS18" s="5" t="e">
        <f t="shared" si="137"/>
        <v>#DIV/0!</v>
      </c>
      <c r="BT18" s="5" t="e">
        <f t="shared" si="138"/>
        <v>#DIV/0!</v>
      </c>
      <c r="BU18" s="5" t="e">
        <f t="shared" si="139"/>
        <v>#DIV/0!</v>
      </c>
      <c r="BV18" s="5" t="e">
        <f t="shared" si="140"/>
        <v>#DIV/0!</v>
      </c>
      <c r="BW18" s="5" t="e">
        <f t="shared" si="141"/>
        <v>#DIV/0!</v>
      </c>
      <c r="BX18" s="5" t="e">
        <f t="shared" si="142"/>
        <v>#DIV/0!</v>
      </c>
      <c r="BY18" s="5" t="e">
        <f t="shared" si="143"/>
        <v>#DIV/0!</v>
      </c>
      <c r="BZ18" s="5" t="e">
        <f t="shared" si="144"/>
        <v>#DIV/0!</v>
      </c>
      <c r="CA18" s="5" t="e">
        <f t="shared" si="145"/>
        <v>#DIV/0!</v>
      </c>
      <c r="CB18" s="5" t="e">
        <f t="shared" si="146"/>
        <v>#DIV/0!</v>
      </c>
      <c r="CC18" s="5" t="e">
        <f t="shared" si="147"/>
        <v>#DIV/0!</v>
      </c>
      <c r="CD18" s="4">
        <v>25000</v>
      </c>
      <c r="CE18" s="4">
        <v>68236</v>
      </c>
      <c r="CF18" s="4">
        <v>100000</v>
      </c>
      <c r="CG18" s="4">
        <v>0</v>
      </c>
      <c r="CH18" s="4">
        <v>0</v>
      </c>
      <c r="CJ18" s="4">
        <v>0</v>
      </c>
      <c r="CK18" s="4">
        <v>0</v>
      </c>
      <c r="CL18" s="4">
        <v>13935</v>
      </c>
      <c r="CM18" s="4">
        <v>57171</v>
      </c>
      <c r="CN18" s="4">
        <v>88935</v>
      </c>
      <c r="CO18" s="4">
        <v>0</v>
      </c>
      <c r="CP18" s="4">
        <v>0</v>
      </c>
      <c r="CQ18" s="4">
        <v>0</v>
      </c>
      <c r="CR18" s="4">
        <v>0</v>
      </c>
      <c r="CS18" s="4">
        <v>7123</v>
      </c>
      <c r="CT18" s="4">
        <v>7123</v>
      </c>
      <c r="CU18" s="4">
        <v>7123</v>
      </c>
      <c r="CV18" s="4">
        <v>0</v>
      </c>
      <c r="CW18" s="4">
        <v>0</v>
      </c>
      <c r="CX18" s="4">
        <v>0</v>
      </c>
      <c r="CY18" s="4">
        <v>0</v>
      </c>
      <c r="CZ18" s="4">
        <v>971</v>
      </c>
      <c r="DA18" s="4">
        <v>971</v>
      </c>
      <c r="DB18" s="4">
        <v>972</v>
      </c>
      <c r="DC18" s="4">
        <v>0</v>
      </c>
      <c r="DD18" s="4">
        <v>0</v>
      </c>
      <c r="DE18" s="4">
        <v>0</v>
      </c>
      <c r="DF18" s="4">
        <v>0</v>
      </c>
      <c r="DG18" s="4">
        <v>2971</v>
      </c>
      <c r="DH18" s="4">
        <v>2971</v>
      </c>
      <c r="DI18" s="4">
        <v>2970</v>
      </c>
      <c r="DJ18" s="4">
        <v>0</v>
      </c>
      <c r="DK18" s="4">
        <v>0</v>
      </c>
      <c r="DL18" s="4">
        <v>0</v>
      </c>
      <c r="DM18" s="4">
        <v>0</v>
      </c>
    </row>
    <row r="19" spans="1:118" x14ac:dyDescent="0.35">
      <c r="A19" s="1" t="s">
        <v>78</v>
      </c>
      <c r="B19">
        <v>3</v>
      </c>
      <c r="C19">
        <v>0</v>
      </c>
      <c r="D19" s="4">
        <f t="shared" si="1"/>
        <v>64412</v>
      </c>
      <c r="E19" s="4">
        <f t="shared" si="2"/>
        <v>64412</v>
      </c>
      <c r="F19" s="4">
        <f t="shared" si="3"/>
        <v>64412</v>
      </c>
      <c r="G19" s="4">
        <f t="shared" si="4"/>
        <v>0</v>
      </c>
      <c r="H19" s="4">
        <f t="shared" ref="H19:H35" si="155">(CH19+CP19+CW19+DD19+DK19)</f>
        <v>0</v>
      </c>
      <c r="I19" s="4"/>
      <c r="J19" s="4">
        <f t="shared" si="6"/>
        <v>0</v>
      </c>
      <c r="K19" s="4">
        <f t="shared" si="7"/>
        <v>0</v>
      </c>
      <c r="L19" s="5" t="e">
        <f t="shared" si="78"/>
        <v>#DIV/0!</v>
      </c>
      <c r="M19" s="5" t="e">
        <f t="shared" si="79"/>
        <v>#DIV/0!</v>
      </c>
      <c r="N19" s="5" t="e">
        <f t="shared" si="80"/>
        <v>#DIV/0!</v>
      </c>
      <c r="O19" s="5" t="e">
        <f t="shared" si="81"/>
        <v>#DIV/0!</v>
      </c>
      <c r="P19" s="5" t="e">
        <f t="shared" si="82"/>
        <v>#DIV/0!</v>
      </c>
      <c r="Q19" s="5" t="e">
        <f t="shared" si="83"/>
        <v>#DIV/0!</v>
      </c>
      <c r="R19" s="5" t="e">
        <f t="shared" si="84"/>
        <v>#DIV/0!</v>
      </c>
      <c r="S19" s="5">
        <f t="shared" si="85"/>
        <v>0.33333333333333331</v>
      </c>
      <c r="T19" s="5">
        <f t="shared" si="86"/>
        <v>0.33333333333333331</v>
      </c>
      <c r="U19" s="5">
        <f t="shared" si="87"/>
        <v>0.33333333333333331</v>
      </c>
      <c r="V19" s="5">
        <f t="shared" si="88"/>
        <v>0</v>
      </c>
      <c r="W19" s="5">
        <f t="shared" si="89"/>
        <v>0</v>
      </c>
      <c r="X19" s="5">
        <f t="shared" si="90"/>
        <v>0</v>
      </c>
      <c r="Y19" s="5">
        <f t="shared" si="91"/>
        <v>0</v>
      </c>
      <c r="Z19" s="5">
        <f t="shared" si="92"/>
        <v>0.33333333333333331</v>
      </c>
      <c r="AA19" s="5">
        <f t="shared" si="93"/>
        <v>0.33333333333333331</v>
      </c>
      <c r="AB19" s="5">
        <f t="shared" si="94"/>
        <v>0.33333333333333331</v>
      </c>
      <c r="AC19" s="5">
        <f t="shared" si="95"/>
        <v>0</v>
      </c>
      <c r="AD19" s="5">
        <f t="shared" si="96"/>
        <v>0</v>
      </c>
      <c r="AE19" s="5">
        <f t="shared" si="97"/>
        <v>0</v>
      </c>
      <c r="AF19" s="5">
        <f t="shared" si="98"/>
        <v>0</v>
      </c>
      <c r="AG19" s="5">
        <f t="shared" si="99"/>
        <v>0.33321894303363075</v>
      </c>
      <c r="AH19" s="5">
        <f t="shared" si="100"/>
        <v>0.33321894303363075</v>
      </c>
      <c r="AI19" s="5">
        <f t="shared" si="101"/>
        <v>0.33356211393273849</v>
      </c>
      <c r="AJ19" s="5">
        <f t="shared" si="102"/>
        <v>0</v>
      </c>
      <c r="AK19" s="5">
        <f t="shared" si="103"/>
        <v>0</v>
      </c>
      <c r="AL19" s="5">
        <f t="shared" si="104"/>
        <v>0</v>
      </c>
      <c r="AM19" s="5">
        <f t="shared" si="105"/>
        <v>0</v>
      </c>
      <c r="AN19" s="5">
        <f t="shared" si="106"/>
        <v>0.33337073608617596</v>
      </c>
      <c r="AO19" s="5">
        <f t="shared" si="107"/>
        <v>0.33337073608617596</v>
      </c>
      <c r="AP19" s="5">
        <f t="shared" si="108"/>
        <v>0.33325852782764809</v>
      </c>
      <c r="AQ19" s="5">
        <f t="shared" si="109"/>
        <v>0</v>
      </c>
      <c r="AR19" s="5">
        <f t="shared" si="110"/>
        <v>0</v>
      </c>
      <c r="AS19" s="5">
        <f t="shared" si="111"/>
        <v>0</v>
      </c>
      <c r="AT19" s="5">
        <f t="shared" si="112"/>
        <v>0</v>
      </c>
      <c r="AU19" s="5">
        <f t="shared" si="113"/>
        <v>0</v>
      </c>
      <c r="AV19" s="5">
        <f t="shared" si="114"/>
        <v>0.82821523939638575</v>
      </c>
      <c r="AW19" s="5">
        <f t="shared" si="115"/>
        <v>0.1105849841644414</v>
      </c>
      <c r="AX19" s="5">
        <f t="shared" si="116"/>
        <v>1.5074830776873875E-2</v>
      </c>
      <c r="AY19" s="5">
        <f t="shared" si="117"/>
        <v>4.6124945662298952E-2</v>
      </c>
      <c r="AZ19" s="5">
        <f t="shared" si="118"/>
        <v>0</v>
      </c>
      <c r="BA19" s="5">
        <f t="shared" si="119"/>
        <v>0.82821523939638575</v>
      </c>
      <c r="BB19" s="5">
        <f t="shared" si="120"/>
        <v>0.1105849841644414</v>
      </c>
      <c r="BC19" s="5">
        <f t="shared" si="121"/>
        <v>1.5074830776873875E-2</v>
      </c>
      <c r="BD19" s="5">
        <f t="shared" si="122"/>
        <v>4.6124945662298952E-2</v>
      </c>
      <c r="BE19" s="5">
        <f t="shared" si="123"/>
        <v>0</v>
      </c>
      <c r="BF19" s="5">
        <f t="shared" si="124"/>
        <v>0.82821523939638575</v>
      </c>
      <c r="BG19" s="5">
        <f t="shared" si="125"/>
        <v>0.1105849841644414</v>
      </c>
      <c r="BH19" s="5">
        <f t="shared" si="126"/>
        <v>1.5090355834316588E-2</v>
      </c>
      <c r="BI19" s="5">
        <f t="shared" si="127"/>
        <v>4.610942060485624E-2</v>
      </c>
      <c r="BJ19" s="5" t="e">
        <f t="shared" si="128"/>
        <v>#DIV/0!</v>
      </c>
      <c r="BK19" s="5" t="e">
        <f t="shared" si="129"/>
        <v>#DIV/0!</v>
      </c>
      <c r="BL19" s="5" t="e">
        <f t="shared" si="130"/>
        <v>#DIV/0!</v>
      </c>
      <c r="BM19" s="5" t="e">
        <f t="shared" si="131"/>
        <v>#DIV/0!</v>
      </c>
      <c r="BN19" s="5" t="e">
        <f t="shared" si="132"/>
        <v>#DIV/0!</v>
      </c>
      <c r="BO19" s="5" t="e">
        <f t="shared" si="133"/>
        <v>#DIV/0!</v>
      </c>
      <c r="BP19" s="5" t="e">
        <f t="shared" si="134"/>
        <v>#DIV/0!</v>
      </c>
      <c r="BQ19" s="5" t="e">
        <f t="shared" si="135"/>
        <v>#DIV/0!</v>
      </c>
      <c r="BR19" s="5" t="e">
        <f t="shared" si="136"/>
        <v>#DIV/0!</v>
      </c>
      <c r="BS19" s="5" t="e">
        <f t="shared" si="137"/>
        <v>#DIV/0!</v>
      </c>
      <c r="BT19" s="5" t="e">
        <f t="shared" si="138"/>
        <v>#DIV/0!</v>
      </c>
      <c r="BU19" s="5" t="e">
        <f t="shared" si="139"/>
        <v>#DIV/0!</v>
      </c>
      <c r="BV19" s="5" t="e">
        <f t="shared" si="140"/>
        <v>#DIV/0!</v>
      </c>
      <c r="BW19" s="5" t="e">
        <f t="shared" si="141"/>
        <v>#DIV/0!</v>
      </c>
      <c r="BX19" s="5" t="e">
        <f t="shared" si="142"/>
        <v>#DIV/0!</v>
      </c>
      <c r="BY19" s="5" t="e">
        <f t="shared" si="143"/>
        <v>#DIV/0!</v>
      </c>
      <c r="BZ19" s="5" t="e">
        <f t="shared" si="144"/>
        <v>#DIV/0!</v>
      </c>
      <c r="CA19" s="5" t="e">
        <f t="shared" si="145"/>
        <v>#DIV/0!</v>
      </c>
      <c r="CB19" s="5" t="e">
        <f t="shared" si="146"/>
        <v>#DIV/0!</v>
      </c>
      <c r="CC19" s="5" t="e">
        <f t="shared" si="147"/>
        <v>#DIV/0!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J19" s="4">
        <v>0</v>
      </c>
      <c r="CK19" s="4">
        <v>0</v>
      </c>
      <c r="CL19" s="4">
        <v>53347</v>
      </c>
      <c r="CM19" s="4">
        <v>53347</v>
      </c>
      <c r="CN19" s="4">
        <v>53347</v>
      </c>
      <c r="CO19" s="4">
        <v>0</v>
      </c>
      <c r="CP19" s="4">
        <v>0</v>
      </c>
      <c r="CQ19" s="4">
        <v>0</v>
      </c>
      <c r="CR19" s="4">
        <v>0</v>
      </c>
      <c r="CS19" s="4">
        <v>7123</v>
      </c>
      <c r="CT19" s="4">
        <v>7123</v>
      </c>
      <c r="CU19" s="4">
        <v>7123</v>
      </c>
      <c r="CV19" s="4">
        <v>0</v>
      </c>
      <c r="CW19" s="4">
        <v>0</v>
      </c>
      <c r="CX19" s="4">
        <v>0</v>
      </c>
      <c r="CY19" s="4">
        <v>0</v>
      </c>
      <c r="CZ19" s="4">
        <v>971</v>
      </c>
      <c r="DA19" s="4">
        <v>971</v>
      </c>
      <c r="DB19" s="4">
        <v>972</v>
      </c>
      <c r="DC19" s="4">
        <v>0</v>
      </c>
      <c r="DD19" s="4">
        <v>0</v>
      </c>
      <c r="DE19" s="4">
        <v>0</v>
      </c>
      <c r="DF19" s="4">
        <v>0</v>
      </c>
      <c r="DG19" s="4">
        <v>2971</v>
      </c>
      <c r="DH19" s="4">
        <v>2971</v>
      </c>
      <c r="DI19" s="4">
        <v>2970</v>
      </c>
      <c r="DJ19" s="4">
        <v>0</v>
      </c>
      <c r="DK19" s="4">
        <v>0</v>
      </c>
      <c r="DL19" s="4">
        <v>0</v>
      </c>
      <c r="DM19" s="4">
        <v>0</v>
      </c>
    </row>
    <row r="20" spans="1:118" x14ac:dyDescent="0.35">
      <c r="A20" s="1" t="s">
        <v>79</v>
      </c>
      <c r="B20">
        <v>3</v>
      </c>
      <c r="C20">
        <v>0</v>
      </c>
      <c r="D20" s="4">
        <f t="shared" si="1"/>
        <v>18188</v>
      </c>
      <c r="E20" s="4">
        <f t="shared" si="2"/>
        <v>18188</v>
      </c>
      <c r="F20" s="4">
        <f t="shared" si="3"/>
        <v>18188</v>
      </c>
      <c r="G20" s="4">
        <f t="shared" si="4"/>
        <v>0</v>
      </c>
      <c r="H20" s="4">
        <f t="shared" si="155"/>
        <v>0</v>
      </c>
      <c r="I20" s="4"/>
      <c r="J20" s="4">
        <f t="shared" si="6"/>
        <v>0</v>
      </c>
      <c r="K20" s="4">
        <f t="shared" si="7"/>
        <v>0</v>
      </c>
      <c r="L20" s="5" t="e">
        <f t="shared" si="78"/>
        <v>#DIV/0!</v>
      </c>
      <c r="M20" s="5" t="e">
        <f t="shared" si="79"/>
        <v>#DIV/0!</v>
      </c>
      <c r="N20" s="5" t="e">
        <f t="shared" si="80"/>
        <v>#DIV/0!</v>
      </c>
      <c r="O20" s="5" t="e">
        <f t="shared" si="81"/>
        <v>#DIV/0!</v>
      </c>
      <c r="P20" s="5" t="e">
        <f t="shared" si="82"/>
        <v>#DIV/0!</v>
      </c>
      <c r="Q20" s="5" t="e">
        <f t="shared" si="83"/>
        <v>#DIV/0!</v>
      </c>
      <c r="R20" s="5" t="e">
        <f t="shared" si="84"/>
        <v>#DIV/0!</v>
      </c>
      <c r="S20" s="5">
        <f t="shared" si="85"/>
        <v>0.33333333333333331</v>
      </c>
      <c r="T20" s="5">
        <f t="shared" si="86"/>
        <v>0.33333333333333331</v>
      </c>
      <c r="U20" s="5">
        <f t="shared" si="87"/>
        <v>0.33333333333333331</v>
      </c>
      <c r="V20" s="5">
        <f t="shared" si="88"/>
        <v>0</v>
      </c>
      <c r="W20" s="5">
        <f t="shared" si="89"/>
        <v>0</v>
      </c>
      <c r="X20" s="5">
        <f t="shared" si="90"/>
        <v>0</v>
      </c>
      <c r="Y20" s="5">
        <f t="shared" si="91"/>
        <v>0</v>
      </c>
      <c r="Z20" s="5">
        <f t="shared" si="92"/>
        <v>0.33333333333333331</v>
      </c>
      <c r="AA20" s="5">
        <f t="shared" si="93"/>
        <v>0.33333333333333331</v>
      </c>
      <c r="AB20" s="5">
        <f t="shared" si="94"/>
        <v>0.33333333333333331</v>
      </c>
      <c r="AC20" s="5">
        <f t="shared" si="95"/>
        <v>0</v>
      </c>
      <c r="AD20" s="5">
        <f t="shared" si="96"/>
        <v>0</v>
      </c>
      <c r="AE20" s="5">
        <f t="shared" si="97"/>
        <v>0</v>
      </c>
      <c r="AF20" s="5">
        <f t="shared" si="98"/>
        <v>0</v>
      </c>
      <c r="AG20" s="5">
        <f t="shared" si="99"/>
        <v>0.33321894303363075</v>
      </c>
      <c r="AH20" s="5">
        <f t="shared" si="100"/>
        <v>0.33321894303363075</v>
      </c>
      <c r="AI20" s="5">
        <f t="shared" si="101"/>
        <v>0.33356211393273849</v>
      </c>
      <c r="AJ20" s="5">
        <f t="shared" si="102"/>
        <v>0</v>
      </c>
      <c r="AK20" s="5">
        <f t="shared" si="103"/>
        <v>0</v>
      </c>
      <c r="AL20" s="5">
        <f t="shared" si="104"/>
        <v>0</v>
      </c>
      <c r="AM20" s="5">
        <f t="shared" si="105"/>
        <v>0</v>
      </c>
      <c r="AN20" s="5">
        <f t="shared" si="106"/>
        <v>0.33337073608617596</v>
      </c>
      <c r="AO20" s="5">
        <f t="shared" si="107"/>
        <v>0.33337073608617596</v>
      </c>
      <c r="AP20" s="5">
        <f t="shared" si="108"/>
        <v>0.33325852782764809</v>
      </c>
      <c r="AQ20" s="5">
        <f t="shared" si="109"/>
        <v>0</v>
      </c>
      <c r="AR20" s="5">
        <f t="shared" si="110"/>
        <v>0</v>
      </c>
      <c r="AS20" s="5">
        <f t="shared" si="111"/>
        <v>0</v>
      </c>
      <c r="AT20" s="5">
        <f t="shared" si="112"/>
        <v>0</v>
      </c>
      <c r="AU20" s="5">
        <f t="shared" si="113"/>
        <v>0</v>
      </c>
      <c r="AV20" s="5">
        <f t="shared" si="114"/>
        <v>0.39163184517264132</v>
      </c>
      <c r="AW20" s="5">
        <f t="shared" si="115"/>
        <v>0.39163184517264132</v>
      </c>
      <c r="AX20" s="5">
        <f t="shared" si="116"/>
        <v>5.3386848471519685E-2</v>
      </c>
      <c r="AY20" s="5">
        <f t="shared" si="117"/>
        <v>0.16334946118319771</v>
      </c>
      <c r="AZ20" s="5">
        <f t="shared" si="118"/>
        <v>0</v>
      </c>
      <c r="BA20" s="5">
        <f t="shared" si="119"/>
        <v>0.39163184517264132</v>
      </c>
      <c r="BB20" s="5">
        <f t="shared" si="120"/>
        <v>0.39163184517264132</v>
      </c>
      <c r="BC20" s="5">
        <f t="shared" si="121"/>
        <v>5.3386848471519685E-2</v>
      </c>
      <c r="BD20" s="5">
        <f t="shared" si="122"/>
        <v>0.16334946118319771</v>
      </c>
      <c r="BE20" s="5">
        <f t="shared" si="123"/>
        <v>0</v>
      </c>
      <c r="BF20" s="5">
        <f t="shared" si="124"/>
        <v>0.39163184517264132</v>
      </c>
      <c r="BG20" s="5">
        <f t="shared" si="125"/>
        <v>0.39163184517264132</v>
      </c>
      <c r="BH20" s="5">
        <f t="shared" si="126"/>
        <v>5.3441829777875524E-2</v>
      </c>
      <c r="BI20" s="5">
        <f t="shared" si="127"/>
        <v>0.16329447987684187</v>
      </c>
      <c r="BJ20" s="5" t="e">
        <f t="shared" si="128"/>
        <v>#DIV/0!</v>
      </c>
      <c r="BK20" s="5" t="e">
        <f t="shared" si="129"/>
        <v>#DIV/0!</v>
      </c>
      <c r="BL20" s="5" t="e">
        <f t="shared" si="130"/>
        <v>#DIV/0!</v>
      </c>
      <c r="BM20" s="5" t="e">
        <f t="shared" si="131"/>
        <v>#DIV/0!</v>
      </c>
      <c r="BN20" s="5" t="e">
        <f t="shared" si="132"/>
        <v>#DIV/0!</v>
      </c>
      <c r="BO20" s="5" t="e">
        <f t="shared" si="133"/>
        <v>#DIV/0!</v>
      </c>
      <c r="BP20" s="5" t="e">
        <f t="shared" si="134"/>
        <v>#DIV/0!</v>
      </c>
      <c r="BQ20" s="5" t="e">
        <f t="shared" si="135"/>
        <v>#DIV/0!</v>
      </c>
      <c r="BR20" s="5" t="e">
        <f t="shared" si="136"/>
        <v>#DIV/0!</v>
      </c>
      <c r="BS20" s="5" t="e">
        <f t="shared" si="137"/>
        <v>#DIV/0!</v>
      </c>
      <c r="BT20" s="5" t="e">
        <f t="shared" si="138"/>
        <v>#DIV/0!</v>
      </c>
      <c r="BU20" s="5" t="e">
        <f t="shared" si="139"/>
        <v>#DIV/0!</v>
      </c>
      <c r="BV20" s="5" t="e">
        <f t="shared" si="140"/>
        <v>#DIV/0!</v>
      </c>
      <c r="BW20" s="5" t="e">
        <f t="shared" si="141"/>
        <v>#DIV/0!</v>
      </c>
      <c r="BX20" s="5" t="e">
        <f t="shared" si="142"/>
        <v>#DIV/0!</v>
      </c>
      <c r="BY20" s="5" t="e">
        <f t="shared" si="143"/>
        <v>#DIV/0!</v>
      </c>
      <c r="BZ20" s="5" t="e">
        <f t="shared" si="144"/>
        <v>#DIV/0!</v>
      </c>
      <c r="CA20" s="5" t="e">
        <f t="shared" si="145"/>
        <v>#DIV/0!</v>
      </c>
      <c r="CB20" s="5" t="e">
        <f t="shared" si="146"/>
        <v>#DIV/0!</v>
      </c>
      <c r="CC20" s="5" t="e">
        <f t="shared" si="147"/>
        <v>#DIV/0!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J20" s="4">
        <v>0</v>
      </c>
      <c r="CK20" s="4">
        <v>0</v>
      </c>
      <c r="CL20" s="4">
        <v>7123</v>
      </c>
      <c r="CM20" s="4">
        <v>7123</v>
      </c>
      <c r="CN20" s="4">
        <v>7123</v>
      </c>
      <c r="CO20" s="4">
        <v>0</v>
      </c>
      <c r="CP20" s="4">
        <v>0</v>
      </c>
      <c r="CQ20" s="4">
        <v>0</v>
      </c>
      <c r="CR20" s="4">
        <v>0</v>
      </c>
      <c r="CS20" s="4">
        <v>7123</v>
      </c>
      <c r="CT20" s="4">
        <v>7123</v>
      </c>
      <c r="CU20" s="4">
        <v>7123</v>
      </c>
      <c r="CV20" s="4">
        <v>0</v>
      </c>
      <c r="CW20" s="4">
        <v>0</v>
      </c>
      <c r="CX20" s="4">
        <v>0</v>
      </c>
      <c r="CY20" s="4">
        <v>0</v>
      </c>
      <c r="CZ20" s="4">
        <v>971</v>
      </c>
      <c r="DA20" s="4">
        <v>971</v>
      </c>
      <c r="DB20" s="4">
        <v>972</v>
      </c>
      <c r="DC20" s="4">
        <v>0</v>
      </c>
      <c r="DD20" s="4">
        <v>0</v>
      </c>
      <c r="DE20" s="4">
        <v>0</v>
      </c>
      <c r="DF20" s="4">
        <v>0</v>
      </c>
      <c r="DG20" s="4">
        <v>2971</v>
      </c>
      <c r="DH20" s="4">
        <v>2971</v>
      </c>
      <c r="DI20" s="4">
        <v>2970</v>
      </c>
      <c r="DJ20" s="4">
        <v>0</v>
      </c>
      <c r="DK20" s="4">
        <v>0</v>
      </c>
      <c r="DL20" s="4">
        <v>0</v>
      </c>
      <c r="DM20" s="4">
        <v>0</v>
      </c>
    </row>
    <row r="21" spans="1:118" x14ac:dyDescent="0.35">
      <c r="A21" s="1" t="s">
        <v>80</v>
      </c>
      <c r="B21">
        <v>3</v>
      </c>
      <c r="C21">
        <v>0</v>
      </c>
      <c r="D21" s="4">
        <f t="shared" si="1"/>
        <v>3971</v>
      </c>
      <c r="E21" s="4">
        <f t="shared" si="2"/>
        <v>3971</v>
      </c>
      <c r="F21" s="4">
        <f t="shared" si="3"/>
        <v>3971</v>
      </c>
      <c r="G21" s="4">
        <f t="shared" si="4"/>
        <v>0</v>
      </c>
      <c r="H21" s="4">
        <f t="shared" si="155"/>
        <v>0</v>
      </c>
      <c r="I21" s="4"/>
      <c r="J21" s="4">
        <f t="shared" si="6"/>
        <v>0</v>
      </c>
      <c r="K21" s="4">
        <f t="shared" si="7"/>
        <v>0</v>
      </c>
      <c r="L21" s="5" t="e">
        <f t="shared" si="78"/>
        <v>#DIV/0!</v>
      </c>
      <c r="M21" s="5" t="e">
        <f t="shared" si="79"/>
        <v>#DIV/0!</v>
      </c>
      <c r="N21" s="5" t="e">
        <f t="shared" si="80"/>
        <v>#DIV/0!</v>
      </c>
      <c r="O21" s="5" t="e">
        <f t="shared" si="81"/>
        <v>#DIV/0!</v>
      </c>
      <c r="P21" s="5" t="e">
        <f t="shared" si="82"/>
        <v>#DIV/0!</v>
      </c>
      <c r="Q21" s="5" t="e">
        <f t="shared" si="83"/>
        <v>#DIV/0!</v>
      </c>
      <c r="R21" s="5" t="e">
        <f t="shared" si="84"/>
        <v>#DIV/0!</v>
      </c>
      <c r="S21" s="5">
        <f t="shared" si="85"/>
        <v>0.33333333333333331</v>
      </c>
      <c r="T21" s="5">
        <f t="shared" si="86"/>
        <v>0.33333333333333331</v>
      </c>
      <c r="U21" s="5">
        <f t="shared" si="87"/>
        <v>0.33333333333333331</v>
      </c>
      <c r="V21" s="5">
        <f t="shared" si="88"/>
        <v>0</v>
      </c>
      <c r="W21" s="5">
        <f t="shared" si="89"/>
        <v>0</v>
      </c>
      <c r="X21" s="5">
        <f t="shared" si="90"/>
        <v>0</v>
      </c>
      <c r="Y21" s="5">
        <f t="shared" si="91"/>
        <v>0</v>
      </c>
      <c r="Z21" s="5">
        <f t="shared" si="92"/>
        <v>0.33333333333333331</v>
      </c>
      <c r="AA21" s="5">
        <f t="shared" si="93"/>
        <v>0.33333333333333331</v>
      </c>
      <c r="AB21" s="5">
        <f t="shared" si="94"/>
        <v>0.33333333333333331</v>
      </c>
      <c r="AC21" s="5">
        <f t="shared" si="95"/>
        <v>0</v>
      </c>
      <c r="AD21" s="5">
        <f t="shared" si="96"/>
        <v>0</v>
      </c>
      <c r="AE21" s="5">
        <f t="shared" si="97"/>
        <v>0</v>
      </c>
      <c r="AF21" s="5">
        <f t="shared" si="98"/>
        <v>0</v>
      </c>
      <c r="AG21" s="5">
        <f t="shared" si="99"/>
        <v>0.33333333333333331</v>
      </c>
      <c r="AH21" s="5">
        <f t="shared" si="100"/>
        <v>0.33333333333333331</v>
      </c>
      <c r="AI21" s="5">
        <f t="shared" si="101"/>
        <v>0.33333333333333331</v>
      </c>
      <c r="AJ21" s="5">
        <f t="shared" si="102"/>
        <v>0</v>
      </c>
      <c r="AK21" s="5">
        <f t="shared" si="103"/>
        <v>0</v>
      </c>
      <c r="AL21" s="5">
        <f t="shared" si="104"/>
        <v>0</v>
      </c>
      <c r="AM21" s="5">
        <f t="shared" si="105"/>
        <v>0</v>
      </c>
      <c r="AN21" s="5">
        <f t="shared" si="106"/>
        <v>0.33333333333333331</v>
      </c>
      <c r="AO21" s="5">
        <f t="shared" si="107"/>
        <v>0.33333333333333331</v>
      </c>
      <c r="AP21" s="5">
        <f t="shared" si="108"/>
        <v>0.33333333333333331</v>
      </c>
      <c r="AQ21" s="5">
        <f t="shared" si="109"/>
        <v>0</v>
      </c>
      <c r="AR21" s="5">
        <f t="shared" si="110"/>
        <v>0</v>
      </c>
      <c r="AS21" s="5">
        <f t="shared" si="111"/>
        <v>0</v>
      </c>
      <c r="AT21" s="5">
        <f t="shared" si="112"/>
        <v>0</v>
      </c>
      <c r="AU21" s="5">
        <f t="shared" si="113"/>
        <v>0</v>
      </c>
      <c r="AV21" s="5">
        <f t="shared" si="114"/>
        <v>0.25182573659027951</v>
      </c>
      <c r="AW21" s="5">
        <f t="shared" si="115"/>
        <v>0.25182573659027951</v>
      </c>
      <c r="AX21" s="5">
        <f t="shared" si="116"/>
        <v>0.24452279022916143</v>
      </c>
      <c r="AY21" s="5">
        <f t="shared" si="117"/>
        <v>0.25182573659027951</v>
      </c>
      <c r="AZ21" s="5">
        <f t="shared" si="118"/>
        <v>0</v>
      </c>
      <c r="BA21" s="5">
        <f t="shared" si="119"/>
        <v>0.25182573659027951</v>
      </c>
      <c r="BB21" s="5">
        <f t="shared" si="120"/>
        <v>0.25182573659027951</v>
      </c>
      <c r="BC21" s="5">
        <f t="shared" si="121"/>
        <v>0.24452279022916143</v>
      </c>
      <c r="BD21" s="5">
        <f t="shared" si="122"/>
        <v>0.25182573659027951</v>
      </c>
      <c r="BE21" s="5">
        <f t="shared" si="123"/>
        <v>0</v>
      </c>
      <c r="BF21" s="5">
        <f t="shared" si="124"/>
        <v>0.25182573659027951</v>
      </c>
      <c r="BG21" s="5">
        <f t="shared" si="125"/>
        <v>0.25182573659027951</v>
      </c>
      <c r="BH21" s="5">
        <f t="shared" si="126"/>
        <v>0.24452279022916143</v>
      </c>
      <c r="BI21" s="5">
        <f t="shared" si="127"/>
        <v>0.25182573659027951</v>
      </c>
      <c r="BJ21" s="5" t="e">
        <f t="shared" si="128"/>
        <v>#DIV/0!</v>
      </c>
      <c r="BK21" s="5" t="e">
        <f t="shared" si="129"/>
        <v>#DIV/0!</v>
      </c>
      <c r="BL21" s="5" t="e">
        <f t="shared" si="130"/>
        <v>#DIV/0!</v>
      </c>
      <c r="BM21" s="5" t="e">
        <f t="shared" si="131"/>
        <v>#DIV/0!</v>
      </c>
      <c r="BN21" s="5" t="e">
        <f t="shared" si="132"/>
        <v>#DIV/0!</v>
      </c>
      <c r="BO21" s="5" t="e">
        <f t="shared" si="133"/>
        <v>#DIV/0!</v>
      </c>
      <c r="BP21" s="5" t="e">
        <f t="shared" si="134"/>
        <v>#DIV/0!</v>
      </c>
      <c r="BQ21" s="5" t="e">
        <f t="shared" si="135"/>
        <v>#DIV/0!</v>
      </c>
      <c r="BR21" s="5" t="e">
        <f t="shared" si="136"/>
        <v>#DIV/0!</v>
      </c>
      <c r="BS21" s="5" t="e">
        <f t="shared" si="137"/>
        <v>#DIV/0!</v>
      </c>
      <c r="BT21" s="5" t="e">
        <f t="shared" si="138"/>
        <v>#DIV/0!</v>
      </c>
      <c r="BU21" s="5" t="e">
        <f t="shared" si="139"/>
        <v>#DIV/0!</v>
      </c>
      <c r="BV21" s="5" t="e">
        <f t="shared" si="140"/>
        <v>#DIV/0!</v>
      </c>
      <c r="BW21" s="5" t="e">
        <f t="shared" si="141"/>
        <v>#DIV/0!</v>
      </c>
      <c r="BX21" s="5" t="e">
        <f t="shared" si="142"/>
        <v>#DIV/0!</v>
      </c>
      <c r="BY21" s="5" t="e">
        <f t="shared" si="143"/>
        <v>#DIV/0!</v>
      </c>
      <c r="BZ21" s="5" t="e">
        <f t="shared" si="144"/>
        <v>#DIV/0!</v>
      </c>
      <c r="CA21" s="5" t="e">
        <f t="shared" si="145"/>
        <v>#DIV/0!</v>
      </c>
      <c r="CB21" s="5" t="e">
        <f t="shared" si="146"/>
        <v>#DIV/0!</v>
      </c>
      <c r="CC21" s="5" t="e">
        <f t="shared" si="147"/>
        <v>#DIV/0!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J21" s="4">
        <v>0</v>
      </c>
      <c r="CK21" s="4">
        <v>0</v>
      </c>
      <c r="CL21" s="4">
        <v>1000</v>
      </c>
      <c r="CM21" s="4">
        <v>1000</v>
      </c>
      <c r="CN21" s="4">
        <v>1000</v>
      </c>
      <c r="CO21" s="4">
        <v>0</v>
      </c>
      <c r="CP21" s="4">
        <v>0</v>
      </c>
      <c r="CQ21" s="4">
        <v>0</v>
      </c>
      <c r="CR21" s="4">
        <v>0</v>
      </c>
      <c r="CS21" s="4">
        <v>1000</v>
      </c>
      <c r="CT21" s="4">
        <v>1000</v>
      </c>
      <c r="CU21" s="4">
        <v>1000</v>
      </c>
      <c r="CV21" s="4">
        <v>0</v>
      </c>
      <c r="CW21" s="4">
        <v>0</v>
      </c>
      <c r="CX21" s="4">
        <v>0</v>
      </c>
      <c r="CY21" s="4">
        <v>0</v>
      </c>
      <c r="CZ21" s="4">
        <v>971</v>
      </c>
      <c r="DA21" s="4">
        <v>971</v>
      </c>
      <c r="DB21" s="4">
        <v>971</v>
      </c>
      <c r="DC21" s="4">
        <v>0</v>
      </c>
      <c r="DD21" s="4">
        <v>0</v>
      </c>
      <c r="DE21" s="4">
        <v>0</v>
      </c>
      <c r="DF21" s="4">
        <v>0</v>
      </c>
      <c r="DG21" s="4">
        <v>1000</v>
      </c>
      <c r="DH21" s="4">
        <v>1000</v>
      </c>
      <c r="DI21" s="4">
        <v>1000</v>
      </c>
      <c r="DJ21" s="4">
        <v>0</v>
      </c>
      <c r="DK21" s="4">
        <v>0</v>
      </c>
      <c r="DL21" s="4">
        <v>0</v>
      </c>
      <c r="DM21" s="4">
        <v>0</v>
      </c>
    </row>
    <row r="22" spans="1:118" x14ac:dyDescent="0.35">
      <c r="A22" s="1" t="s">
        <v>81</v>
      </c>
      <c r="B22">
        <v>3</v>
      </c>
      <c r="C22">
        <v>0</v>
      </c>
      <c r="D22" s="4">
        <f t="shared" si="1"/>
        <v>42738</v>
      </c>
      <c r="E22" s="4">
        <f t="shared" si="2"/>
        <v>5828</v>
      </c>
      <c r="F22" s="4">
        <f t="shared" si="3"/>
        <v>17824</v>
      </c>
      <c r="G22" s="4">
        <f t="shared" si="4"/>
        <v>0</v>
      </c>
      <c r="H22" s="4">
        <f t="shared" si="155"/>
        <v>0</v>
      </c>
      <c r="I22" s="4"/>
      <c r="J22" s="4">
        <f t="shared" si="6"/>
        <v>0</v>
      </c>
      <c r="K22" s="4">
        <f t="shared" si="7"/>
        <v>0</v>
      </c>
      <c r="L22" s="5" t="e">
        <f t="shared" si="78"/>
        <v>#DIV/0!</v>
      </c>
      <c r="M22" s="5" t="e">
        <f t="shared" si="79"/>
        <v>#DIV/0!</v>
      </c>
      <c r="N22" s="5" t="e">
        <f t="shared" si="80"/>
        <v>#DIV/0!</v>
      </c>
      <c r="O22" s="5" t="e">
        <f t="shared" si="81"/>
        <v>#DIV/0!</v>
      </c>
      <c r="P22" s="5" t="e">
        <f t="shared" si="82"/>
        <v>#DIV/0!</v>
      </c>
      <c r="Q22" s="5" t="e">
        <f t="shared" si="83"/>
        <v>#DIV/0!</v>
      </c>
      <c r="R22" s="5" t="e">
        <f t="shared" si="84"/>
        <v>#DIV/0!</v>
      </c>
      <c r="S22" s="5">
        <f t="shared" si="85"/>
        <v>0.64374152733845458</v>
      </c>
      <c r="T22" s="5">
        <f t="shared" si="86"/>
        <v>8.7784304865190538E-2</v>
      </c>
      <c r="U22" s="5">
        <f t="shared" si="87"/>
        <v>0.26847416779635486</v>
      </c>
      <c r="V22" s="5">
        <f t="shared" si="88"/>
        <v>0</v>
      </c>
      <c r="W22" s="5">
        <f t="shared" si="89"/>
        <v>0</v>
      </c>
      <c r="X22" s="5">
        <f t="shared" si="90"/>
        <v>0</v>
      </c>
      <c r="Y22" s="5">
        <f t="shared" si="91"/>
        <v>0</v>
      </c>
      <c r="Z22" s="5">
        <f t="shared" si="92"/>
        <v>1</v>
      </c>
      <c r="AA22" s="5">
        <f t="shared" si="93"/>
        <v>0</v>
      </c>
      <c r="AB22" s="5">
        <f t="shared" si="94"/>
        <v>0</v>
      </c>
      <c r="AC22" s="5">
        <f t="shared" si="95"/>
        <v>0</v>
      </c>
      <c r="AD22" s="5">
        <f t="shared" si="96"/>
        <v>0</v>
      </c>
      <c r="AE22" s="5">
        <f t="shared" si="97"/>
        <v>0</v>
      </c>
      <c r="AF22" s="5">
        <f t="shared" si="98"/>
        <v>0</v>
      </c>
      <c r="AG22" s="5">
        <f t="shared" si="99"/>
        <v>0</v>
      </c>
      <c r="AH22" s="5">
        <f t="shared" si="100"/>
        <v>1</v>
      </c>
      <c r="AI22" s="5">
        <f t="shared" si="101"/>
        <v>0</v>
      </c>
      <c r="AJ22" s="5">
        <f t="shared" si="102"/>
        <v>0</v>
      </c>
      <c r="AK22" s="5">
        <f t="shared" si="103"/>
        <v>0</v>
      </c>
      <c r="AL22" s="5">
        <f t="shared" si="104"/>
        <v>0</v>
      </c>
      <c r="AM22" s="5">
        <f t="shared" si="105"/>
        <v>0</v>
      </c>
      <c r="AN22" s="5">
        <f t="shared" si="106"/>
        <v>0</v>
      </c>
      <c r="AO22" s="5">
        <f t="shared" si="107"/>
        <v>0</v>
      </c>
      <c r="AP22" s="5">
        <f t="shared" si="108"/>
        <v>1</v>
      </c>
      <c r="AQ22" s="5">
        <f t="shared" si="109"/>
        <v>0</v>
      </c>
      <c r="AR22" s="5">
        <f t="shared" si="110"/>
        <v>0</v>
      </c>
      <c r="AS22" s="5">
        <f t="shared" si="111"/>
        <v>0</v>
      </c>
      <c r="AT22" s="5">
        <f t="shared" si="112"/>
        <v>0</v>
      </c>
      <c r="AU22" s="5">
        <f t="shared" si="113"/>
        <v>0</v>
      </c>
      <c r="AV22" s="5">
        <f t="shared" si="114"/>
        <v>0.5</v>
      </c>
      <c r="AW22" s="5">
        <f t="shared" si="115"/>
        <v>0.5</v>
      </c>
      <c r="AX22" s="5">
        <f t="shared" si="116"/>
        <v>0</v>
      </c>
      <c r="AY22" s="5">
        <f t="shared" si="117"/>
        <v>0</v>
      </c>
      <c r="AZ22" s="5">
        <f t="shared" si="118"/>
        <v>0</v>
      </c>
      <c r="BA22" s="5">
        <f t="shared" si="119"/>
        <v>0.5</v>
      </c>
      <c r="BB22" s="5">
        <f t="shared" si="120"/>
        <v>0</v>
      </c>
      <c r="BC22" s="5">
        <f t="shared" si="121"/>
        <v>0.5</v>
      </c>
      <c r="BD22" s="5">
        <f t="shared" si="122"/>
        <v>0</v>
      </c>
      <c r="BE22" s="5">
        <f t="shared" si="123"/>
        <v>0</v>
      </c>
      <c r="BF22" s="5">
        <f t="shared" si="124"/>
        <v>0.5</v>
      </c>
      <c r="BG22" s="5">
        <f t="shared" si="125"/>
        <v>0</v>
      </c>
      <c r="BH22" s="5">
        <f t="shared" si="126"/>
        <v>0</v>
      </c>
      <c r="BI22" s="5">
        <f t="shared" si="127"/>
        <v>0.5</v>
      </c>
      <c r="BJ22" s="5" t="e">
        <f t="shared" si="128"/>
        <v>#DIV/0!</v>
      </c>
      <c r="BK22" s="5" t="e">
        <f t="shared" si="129"/>
        <v>#DIV/0!</v>
      </c>
      <c r="BL22" s="5" t="e">
        <f t="shared" si="130"/>
        <v>#DIV/0!</v>
      </c>
      <c r="BM22" s="5" t="e">
        <f t="shared" si="131"/>
        <v>#DIV/0!</v>
      </c>
      <c r="BN22" s="5" t="e">
        <f t="shared" si="132"/>
        <v>#DIV/0!</v>
      </c>
      <c r="BO22" s="5" t="e">
        <f t="shared" si="133"/>
        <v>#DIV/0!</v>
      </c>
      <c r="BP22" s="5" t="e">
        <f t="shared" si="134"/>
        <v>#DIV/0!</v>
      </c>
      <c r="BQ22" s="5" t="e">
        <f t="shared" si="135"/>
        <v>#DIV/0!</v>
      </c>
      <c r="BR22" s="5" t="e">
        <f t="shared" si="136"/>
        <v>#DIV/0!</v>
      </c>
      <c r="BS22" s="5" t="e">
        <f t="shared" si="137"/>
        <v>#DIV/0!</v>
      </c>
      <c r="BT22" s="5" t="e">
        <f t="shared" si="138"/>
        <v>#DIV/0!</v>
      </c>
      <c r="BU22" s="5" t="e">
        <f t="shared" si="139"/>
        <v>#DIV/0!</v>
      </c>
      <c r="BV22" s="5" t="e">
        <f t="shared" si="140"/>
        <v>#DIV/0!</v>
      </c>
      <c r="BW22" s="5" t="e">
        <f t="shared" si="141"/>
        <v>#DIV/0!</v>
      </c>
      <c r="BX22" s="5" t="e">
        <f t="shared" si="142"/>
        <v>#DIV/0!</v>
      </c>
      <c r="BY22" s="5" t="e">
        <f t="shared" si="143"/>
        <v>#DIV/0!</v>
      </c>
      <c r="BZ22" s="5" t="e">
        <f t="shared" si="144"/>
        <v>#DIV/0!</v>
      </c>
      <c r="CA22" s="5" t="e">
        <f t="shared" si="145"/>
        <v>#DIV/0!</v>
      </c>
      <c r="CB22" s="5" t="e">
        <f t="shared" si="146"/>
        <v>#DIV/0!</v>
      </c>
      <c r="CC22" s="5" t="e">
        <f t="shared" si="147"/>
        <v>#DIV/0!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J22" s="4">
        <v>0</v>
      </c>
      <c r="CK22" s="4">
        <v>0</v>
      </c>
      <c r="CL22" s="4">
        <v>21369</v>
      </c>
      <c r="CM22" s="4">
        <v>2914</v>
      </c>
      <c r="CN22" s="4">
        <v>8912</v>
      </c>
      <c r="CO22" s="4">
        <v>0</v>
      </c>
      <c r="CP22" s="4">
        <v>0</v>
      </c>
      <c r="CQ22" s="4">
        <v>0</v>
      </c>
      <c r="CR22" s="4">
        <v>0</v>
      </c>
      <c r="CS22" s="4">
        <v>21369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2914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8912</v>
      </c>
      <c r="DJ22" s="4">
        <v>0</v>
      </c>
      <c r="DK22" s="4">
        <v>0</v>
      </c>
      <c r="DL22" s="4">
        <v>0</v>
      </c>
      <c r="DM22" s="4">
        <v>0</v>
      </c>
    </row>
    <row r="23" spans="1:118" x14ac:dyDescent="0.35">
      <c r="A23" s="1" t="s">
        <v>82</v>
      </c>
      <c r="B23">
        <v>3</v>
      </c>
      <c r="C23">
        <v>0</v>
      </c>
      <c r="D23" s="4">
        <f t="shared" si="1"/>
        <v>160041</v>
      </c>
      <c r="E23" s="4">
        <f t="shared" si="2"/>
        <v>21369</v>
      </c>
      <c r="F23" s="4">
        <f t="shared" si="3"/>
        <v>11826</v>
      </c>
      <c r="G23" s="4">
        <f t="shared" si="4"/>
        <v>0</v>
      </c>
      <c r="H23" s="4">
        <f t="shared" si="155"/>
        <v>0</v>
      </c>
      <c r="I23" s="4"/>
      <c r="J23" s="4">
        <f t="shared" si="6"/>
        <v>0</v>
      </c>
      <c r="K23" s="4">
        <f t="shared" si="7"/>
        <v>0</v>
      </c>
      <c r="L23" s="5" t="e">
        <f t="shared" si="78"/>
        <v>#DIV/0!</v>
      </c>
      <c r="M23" s="5" t="e">
        <f t="shared" si="79"/>
        <v>#DIV/0!</v>
      </c>
      <c r="N23" s="5" t="e">
        <f t="shared" si="80"/>
        <v>#DIV/0!</v>
      </c>
      <c r="O23" s="5" t="e">
        <f t="shared" si="81"/>
        <v>#DIV/0!</v>
      </c>
      <c r="P23" s="5" t="e">
        <f t="shared" si="82"/>
        <v>#DIV/0!</v>
      </c>
      <c r="Q23" s="5" t="e">
        <f t="shared" si="83"/>
        <v>#DIV/0!</v>
      </c>
      <c r="R23" s="5" t="e">
        <f t="shared" si="84"/>
        <v>#DIV/0!</v>
      </c>
      <c r="S23" s="5">
        <f t="shared" si="85"/>
        <v>1</v>
      </c>
      <c r="T23" s="5">
        <f t="shared" si="86"/>
        <v>0</v>
      </c>
      <c r="U23" s="5">
        <f t="shared" si="87"/>
        <v>0</v>
      </c>
      <c r="V23" s="5">
        <f t="shared" si="88"/>
        <v>0</v>
      </c>
      <c r="W23" s="5">
        <f t="shared" si="89"/>
        <v>0</v>
      </c>
      <c r="X23" s="5">
        <f t="shared" si="90"/>
        <v>0</v>
      </c>
      <c r="Y23" s="5">
        <f t="shared" si="91"/>
        <v>0</v>
      </c>
      <c r="Z23" s="5">
        <f t="shared" si="92"/>
        <v>0</v>
      </c>
      <c r="AA23" s="5">
        <f t="shared" si="93"/>
        <v>1</v>
      </c>
      <c r="AB23" s="5">
        <f t="shared" si="94"/>
        <v>0</v>
      </c>
      <c r="AC23" s="5">
        <f t="shared" si="95"/>
        <v>0</v>
      </c>
      <c r="AD23" s="5">
        <f t="shared" si="96"/>
        <v>0</v>
      </c>
      <c r="AE23" s="5">
        <f t="shared" si="97"/>
        <v>0</v>
      </c>
      <c r="AF23" s="5">
        <f t="shared" si="98"/>
        <v>0</v>
      </c>
      <c r="AG23" s="5">
        <f t="shared" si="99"/>
        <v>0</v>
      </c>
      <c r="AH23" s="5">
        <f t="shared" si="100"/>
        <v>0</v>
      </c>
      <c r="AI23" s="5">
        <f t="shared" si="101"/>
        <v>1</v>
      </c>
      <c r="AJ23" s="5">
        <f t="shared" si="102"/>
        <v>0</v>
      </c>
      <c r="AK23" s="5">
        <f t="shared" si="103"/>
        <v>0</v>
      </c>
      <c r="AL23" s="5">
        <f t="shared" si="104"/>
        <v>0</v>
      </c>
      <c r="AM23" s="5">
        <f t="shared" si="105"/>
        <v>0</v>
      </c>
      <c r="AN23" s="5">
        <f t="shared" si="106"/>
        <v>0</v>
      </c>
      <c r="AO23" s="5">
        <f t="shared" si="107"/>
        <v>0</v>
      </c>
      <c r="AP23" s="5">
        <f t="shared" si="108"/>
        <v>1</v>
      </c>
      <c r="AQ23" s="5">
        <f t="shared" si="109"/>
        <v>0</v>
      </c>
      <c r="AR23" s="5">
        <f t="shared" si="110"/>
        <v>0</v>
      </c>
      <c r="AS23" s="5">
        <f t="shared" si="111"/>
        <v>0</v>
      </c>
      <c r="AT23" s="5">
        <f t="shared" si="112"/>
        <v>0</v>
      </c>
      <c r="AU23" s="5">
        <f t="shared" si="113"/>
        <v>0</v>
      </c>
      <c r="AV23" s="5">
        <f t="shared" si="114"/>
        <v>1</v>
      </c>
      <c r="AW23" s="5">
        <f t="shared" si="115"/>
        <v>0</v>
      </c>
      <c r="AX23" s="5">
        <f t="shared" si="116"/>
        <v>0</v>
      </c>
      <c r="AY23" s="5">
        <f t="shared" si="117"/>
        <v>0</v>
      </c>
      <c r="AZ23" s="5">
        <f t="shared" si="118"/>
        <v>0</v>
      </c>
      <c r="BA23" s="5">
        <f t="shared" si="119"/>
        <v>0</v>
      </c>
      <c r="BB23" s="5">
        <f t="shared" si="120"/>
        <v>1</v>
      </c>
      <c r="BC23" s="5">
        <f t="shared" si="121"/>
        <v>0</v>
      </c>
      <c r="BD23" s="5">
        <f t="shared" si="122"/>
        <v>0</v>
      </c>
      <c r="BE23" s="5">
        <f t="shared" si="123"/>
        <v>0</v>
      </c>
      <c r="BF23" s="5">
        <f t="shared" si="124"/>
        <v>0</v>
      </c>
      <c r="BG23" s="5">
        <f t="shared" si="125"/>
        <v>0</v>
      </c>
      <c r="BH23" s="5">
        <f t="shared" si="126"/>
        <v>0.24640622357517333</v>
      </c>
      <c r="BI23" s="5">
        <f t="shared" si="127"/>
        <v>0.75359377642482661</v>
      </c>
      <c r="BJ23" s="5" t="e">
        <f t="shared" si="128"/>
        <v>#DIV/0!</v>
      </c>
      <c r="BK23" s="5" t="e">
        <f t="shared" si="129"/>
        <v>#DIV/0!</v>
      </c>
      <c r="BL23" s="5" t="e">
        <f t="shared" si="130"/>
        <v>#DIV/0!</v>
      </c>
      <c r="BM23" s="5" t="e">
        <f t="shared" si="131"/>
        <v>#DIV/0!</v>
      </c>
      <c r="BN23" s="5" t="e">
        <f t="shared" si="132"/>
        <v>#DIV/0!</v>
      </c>
      <c r="BO23" s="5" t="e">
        <f t="shared" si="133"/>
        <v>#DIV/0!</v>
      </c>
      <c r="BP23" s="5" t="e">
        <f t="shared" si="134"/>
        <v>#DIV/0!</v>
      </c>
      <c r="BQ23" s="5" t="e">
        <f t="shared" si="135"/>
        <v>#DIV/0!</v>
      </c>
      <c r="BR23" s="5" t="e">
        <f t="shared" si="136"/>
        <v>#DIV/0!</v>
      </c>
      <c r="BS23" s="5" t="e">
        <f t="shared" si="137"/>
        <v>#DIV/0!</v>
      </c>
      <c r="BT23" s="5" t="e">
        <f t="shared" si="138"/>
        <v>#DIV/0!</v>
      </c>
      <c r="BU23" s="5" t="e">
        <f t="shared" si="139"/>
        <v>#DIV/0!</v>
      </c>
      <c r="BV23" s="5" t="e">
        <f t="shared" si="140"/>
        <v>#DIV/0!</v>
      </c>
      <c r="BW23" s="5" t="e">
        <f t="shared" si="141"/>
        <v>#DIV/0!</v>
      </c>
      <c r="BX23" s="5" t="e">
        <f t="shared" si="142"/>
        <v>#DIV/0!</v>
      </c>
      <c r="BY23" s="5" t="e">
        <f t="shared" si="143"/>
        <v>#DIV/0!</v>
      </c>
      <c r="BZ23" s="5" t="e">
        <f t="shared" si="144"/>
        <v>#DIV/0!</v>
      </c>
      <c r="CA23" s="5" t="e">
        <f t="shared" si="145"/>
        <v>#DIV/0!</v>
      </c>
      <c r="CB23" s="5" t="e">
        <f t="shared" si="146"/>
        <v>#DIV/0!</v>
      </c>
      <c r="CC23" s="5" t="e">
        <f t="shared" si="147"/>
        <v>#DIV/0!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J23" s="4">
        <v>0</v>
      </c>
      <c r="CK23" s="4">
        <v>0</v>
      </c>
      <c r="CL23" s="4">
        <v>160041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21369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2914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8912</v>
      </c>
      <c r="DJ23" s="4">
        <v>0</v>
      </c>
      <c r="DK23" s="4">
        <v>0</v>
      </c>
      <c r="DL23" s="4">
        <v>0</v>
      </c>
      <c r="DM23" s="4">
        <v>0</v>
      </c>
    </row>
    <row r="24" spans="1:118" s="10" customFormat="1" x14ac:dyDescent="0.35">
      <c r="A24" s="9" t="s">
        <v>96</v>
      </c>
      <c r="B24" s="10">
        <v>5</v>
      </c>
      <c r="C24" s="10">
        <v>0</v>
      </c>
      <c r="D24" s="11">
        <f t="shared" si="1"/>
        <v>77295</v>
      </c>
      <c r="E24" s="11">
        <f t="shared" si="2"/>
        <v>77295</v>
      </c>
      <c r="F24" s="11">
        <f t="shared" si="3"/>
        <v>77294</v>
      </c>
      <c r="G24" s="11">
        <f t="shared" si="4"/>
        <v>77294</v>
      </c>
      <c r="H24" s="11">
        <f t="shared" si="155"/>
        <v>77294</v>
      </c>
      <c r="I24" s="11">
        <f>SUM(D24:H24)</f>
        <v>386472</v>
      </c>
      <c r="J24" s="11">
        <f t="shared" si="6"/>
        <v>0</v>
      </c>
      <c r="K24" s="11">
        <f t="shared" si="7"/>
        <v>0</v>
      </c>
      <c r="L24" s="12">
        <f t="shared" si="8"/>
        <v>0.19999896499617048</v>
      </c>
      <c r="M24" s="12">
        <f t="shared" si="9"/>
        <v>0.19999896499617048</v>
      </c>
      <c r="N24" s="12">
        <f t="shared" si="10"/>
        <v>0.19999896499617048</v>
      </c>
      <c r="O24" s="12">
        <f t="shared" si="11"/>
        <v>0.19999896499617048</v>
      </c>
      <c r="P24" s="12">
        <f t="shared" si="12"/>
        <v>0.20000414001531805</v>
      </c>
      <c r="Q24" s="12">
        <f t="shared" si="13"/>
        <v>0</v>
      </c>
      <c r="R24" s="12">
        <f t="shared" si="14"/>
        <v>0</v>
      </c>
      <c r="S24" s="12">
        <f t="shared" si="15"/>
        <v>0.19999875032023043</v>
      </c>
      <c r="T24" s="12">
        <f t="shared" si="16"/>
        <v>0.19999875032023043</v>
      </c>
      <c r="U24" s="12">
        <f t="shared" si="17"/>
        <v>0.19999875032023043</v>
      </c>
      <c r="V24" s="12">
        <f t="shared" si="18"/>
        <v>0.19999875032023043</v>
      </c>
      <c r="W24" s="12">
        <f t="shared" si="19"/>
        <v>0.20000499871907823</v>
      </c>
      <c r="X24" s="12">
        <f t="shared" si="20"/>
        <v>0</v>
      </c>
      <c r="Y24" s="12">
        <f t="shared" si="21"/>
        <v>0</v>
      </c>
      <c r="Z24" s="12">
        <f t="shared" si="22"/>
        <v>0.20000935935233283</v>
      </c>
      <c r="AA24" s="12">
        <f t="shared" si="23"/>
        <v>0.20000935935233283</v>
      </c>
      <c r="AB24" s="12">
        <f t="shared" si="24"/>
        <v>0.20000935935233283</v>
      </c>
      <c r="AC24" s="12">
        <f t="shared" si="25"/>
        <v>0.20000935935233283</v>
      </c>
      <c r="AD24" s="12">
        <f t="shared" si="26"/>
        <v>0.19996256259066872</v>
      </c>
      <c r="AE24" s="12">
        <f t="shared" si="27"/>
        <v>0</v>
      </c>
      <c r="AF24" s="12">
        <f t="shared" si="28"/>
        <v>0</v>
      </c>
      <c r="AG24" s="12">
        <f t="shared" si="29"/>
        <v>0.20006863417982154</v>
      </c>
      <c r="AH24" s="12">
        <f t="shared" si="30"/>
        <v>0.20006863417982154</v>
      </c>
      <c r="AI24" s="12">
        <f t="shared" si="31"/>
        <v>0.20006863417982154</v>
      </c>
      <c r="AJ24" s="12">
        <f t="shared" si="32"/>
        <v>0.20006863417982154</v>
      </c>
      <c r="AK24" s="12">
        <f t="shared" si="33"/>
        <v>0.19972546328071381</v>
      </c>
      <c r="AL24" s="12">
        <f t="shared" si="34"/>
        <v>0</v>
      </c>
      <c r="AM24" s="12">
        <f t="shared" si="35"/>
        <v>0</v>
      </c>
      <c r="AN24" s="12">
        <f t="shared" si="36"/>
        <v>0.2000673249551167</v>
      </c>
      <c r="AO24" s="12">
        <f t="shared" si="37"/>
        <v>0.2000673249551167</v>
      </c>
      <c r="AP24" s="12">
        <f t="shared" si="38"/>
        <v>0.19995511669658886</v>
      </c>
      <c r="AQ24" s="12">
        <f t="shared" si="39"/>
        <v>0.19995511669658886</v>
      </c>
      <c r="AR24" s="12">
        <f t="shared" si="40"/>
        <v>0.19995511669658886</v>
      </c>
      <c r="AS24" s="12">
        <f t="shared" si="41"/>
        <v>0</v>
      </c>
      <c r="AT24" s="12">
        <f t="shared" si="42"/>
        <v>0</v>
      </c>
      <c r="AU24" s="12">
        <f t="shared" si="43"/>
        <v>0.49999353127627921</v>
      </c>
      <c r="AV24" s="12">
        <f t="shared" si="44"/>
        <v>0.41410181771136556</v>
      </c>
      <c r="AW24" s="12">
        <f t="shared" si="45"/>
        <v>5.5294650365482888E-2</v>
      </c>
      <c r="AX24" s="12">
        <f t="shared" si="46"/>
        <v>7.5425318584643247E-3</v>
      </c>
      <c r="AY24" s="12">
        <f t="shared" si="47"/>
        <v>2.3067468788408048E-2</v>
      </c>
      <c r="AZ24" s="12">
        <f t="shared" si="48"/>
        <v>0.49999353127627921</v>
      </c>
      <c r="BA24" s="12">
        <f t="shared" si="49"/>
        <v>0.41410181771136556</v>
      </c>
      <c r="BB24" s="12">
        <f t="shared" si="50"/>
        <v>5.5294650365482888E-2</v>
      </c>
      <c r="BC24" s="12">
        <f t="shared" si="51"/>
        <v>7.5425318584643247E-3</v>
      </c>
      <c r="BD24" s="12">
        <f t="shared" si="52"/>
        <v>2.3067468788408048E-2</v>
      </c>
      <c r="BE24" s="12">
        <f t="shared" si="53"/>
        <v>0.5</v>
      </c>
      <c r="BF24" s="12">
        <f t="shared" si="54"/>
        <v>0.4141071752011799</v>
      </c>
      <c r="BG24" s="12">
        <f t="shared" si="55"/>
        <v>5.5295365746370999E-2</v>
      </c>
      <c r="BH24" s="12">
        <f t="shared" si="56"/>
        <v>7.5426294408362871E-3</v>
      </c>
      <c r="BI24" s="12">
        <f t="shared" si="57"/>
        <v>2.3054829611612804E-2</v>
      </c>
      <c r="BJ24" s="12">
        <f t="shared" si="58"/>
        <v>0.5</v>
      </c>
      <c r="BK24" s="12">
        <f t="shared" si="59"/>
        <v>0.4141071752011799</v>
      </c>
      <c r="BL24" s="12">
        <f t="shared" si="60"/>
        <v>5.5295365746370999E-2</v>
      </c>
      <c r="BM24" s="12">
        <f t="shared" si="61"/>
        <v>7.5426294408362871E-3</v>
      </c>
      <c r="BN24" s="12">
        <f t="shared" si="62"/>
        <v>2.3054829611612804E-2</v>
      </c>
      <c r="BO24" s="12">
        <f t="shared" si="63"/>
        <v>0.50001293761482135</v>
      </c>
      <c r="BP24" s="12">
        <f t="shared" si="64"/>
        <v>0.41412011281600125</v>
      </c>
      <c r="BQ24" s="12">
        <f t="shared" si="65"/>
        <v>5.5282428131549669E-2</v>
      </c>
      <c r="BR24" s="12">
        <f t="shared" si="66"/>
        <v>7.5296918260149559E-3</v>
      </c>
      <c r="BS24" s="12">
        <f t="shared" si="67"/>
        <v>2.3054829611612804E-2</v>
      </c>
      <c r="BT24" s="12" t="e">
        <f t="shared" si="68"/>
        <v>#DIV/0!</v>
      </c>
      <c r="BU24" s="12" t="e">
        <f t="shared" si="69"/>
        <v>#DIV/0!</v>
      </c>
      <c r="BV24" s="12" t="e">
        <f t="shared" si="70"/>
        <v>#DIV/0!</v>
      </c>
      <c r="BW24" s="12" t="e">
        <f t="shared" si="71"/>
        <v>#DIV/0!</v>
      </c>
      <c r="BX24" s="12" t="e">
        <f t="shared" si="72"/>
        <v>#DIV/0!</v>
      </c>
      <c r="BY24" s="12" t="e">
        <f t="shared" si="73"/>
        <v>#DIV/0!</v>
      </c>
      <c r="BZ24" s="12" t="e">
        <f t="shared" si="74"/>
        <v>#DIV/0!</v>
      </c>
      <c r="CA24" s="12" t="e">
        <f t="shared" si="75"/>
        <v>#DIV/0!</v>
      </c>
      <c r="CB24" s="12" t="e">
        <f t="shared" si="76"/>
        <v>#DIV/0!</v>
      </c>
      <c r="CC24" s="12" t="e">
        <f t="shared" si="77"/>
        <v>#DIV/0!</v>
      </c>
      <c r="CD24" s="11">
        <v>38647</v>
      </c>
      <c r="CE24" s="11">
        <v>38647</v>
      </c>
      <c r="CF24" s="11">
        <v>38647</v>
      </c>
      <c r="CG24" s="11">
        <v>38647</v>
      </c>
      <c r="CH24" s="11">
        <v>38648</v>
      </c>
      <c r="CI24" s="11">
        <f>SUM(CD24:CH24)</f>
        <v>193236</v>
      </c>
      <c r="CJ24" s="11">
        <v>0</v>
      </c>
      <c r="CK24" s="11">
        <v>0</v>
      </c>
      <c r="CL24" s="11">
        <v>32008</v>
      </c>
      <c r="CM24" s="11">
        <v>32008</v>
      </c>
      <c r="CN24" s="11">
        <v>32008</v>
      </c>
      <c r="CO24" s="11">
        <v>32008</v>
      </c>
      <c r="CP24" s="11">
        <v>32009</v>
      </c>
      <c r="CQ24" s="11">
        <v>0</v>
      </c>
      <c r="CR24" s="11">
        <v>0</v>
      </c>
      <c r="CS24" s="11">
        <v>4274</v>
      </c>
      <c r="CT24" s="11">
        <v>4274</v>
      </c>
      <c r="CU24" s="11">
        <v>4274</v>
      </c>
      <c r="CV24" s="11">
        <v>4274</v>
      </c>
      <c r="CW24" s="11">
        <v>4273</v>
      </c>
      <c r="CX24" s="11">
        <v>0</v>
      </c>
      <c r="CY24" s="11">
        <v>0</v>
      </c>
      <c r="CZ24" s="11">
        <v>583</v>
      </c>
      <c r="DA24" s="11">
        <v>583</v>
      </c>
      <c r="DB24" s="11">
        <v>583</v>
      </c>
      <c r="DC24" s="11">
        <v>583</v>
      </c>
      <c r="DD24" s="11">
        <v>582</v>
      </c>
      <c r="DE24" s="11">
        <v>0</v>
      </c>
      <c r="DF24" s="11">
        <v>0</v>
      </c>
      <c r="DG24" s="11">
        <v>1783</v>
      </c>
      <c r="DH24" s="11">
        <v>1783</v>
      </c>
      <c r="DI24" s="11">
        <v>1782</v>
      </c>
      <c r="DJ24" s="11">
        <v>1782</v>
      </c>
      <c r="DK24" s="11">
        <v>1782</v>
      </c>
      <c r="DL24" s="11">
        <v>0</v>
      </c>
      <c r="DM24" s="11">
        <v>0</v>
      </c>
      <c r="DN24" s="11">
        <f>SUM(CL24:DM24)</f>
        <v>193236</v>
      </c>
    </row>
    <row r="25" spans="1:118" s="10" customFormat="1" x14ac:dyDescent="0.35">
      <c r="A25" s="9" t="s">
        <v>97</v>
      </c>
      <c r="B25" s="10">
        <v>5</v>
      </c>
      <c r="C25" s="10">
        <v>0</v>
      </c>
      <c r="D25" s="11">
        <f t="shared" si="1"/>
        <v>77294</v>
      </c>
      <c r="E25" s="11">
        <f t="shared" si="2"/>
        <v>77294</v>
      </c>
      <c r="F25" s="11">
        <f t="shared" si="3"/>
        <v>77295</v>
      </c>
      <c r="G25" s="11">
        <f t="shared" si="4"/>
        <v>77295</v>
      </c>
      <c r="H25" s="11">
        <f t="shared" si="155"/>
        <v>74861</v>
      </c>
      <c r="I25" s="11">
        <f t="shared" ref="I25:I26" si="156">SUM(D25:H25)</f>
        <v>384039</v>
      </c>
      <c r="J25" s="11">
        <f t="shared" si="6"/>
        <v>0</v>
      </c>
      <c r="K25" s="11">
        <f t="shared" si="7"/>
        <v>0</v>
      </c>
      <c r="L25" s="12">
        <f t="shared" si="8"/>
        <v>0.19999896499617048</v>
      </c>
      <c r="M25" s="12">
        <f t="shared" si="9"/>
        <v>0.19999896499617048</v>
      </c>
      <c r="N25" s="12">
        <f t="shared" si="10"/>
        <v>0.36635513051398289</v>
      </c>
      <c r="O25" s="12">
        <f t="shared" si="11"/>
        <v>0</v>
      </c>
      <c r="P25" s="12">
        <f t="shared" si="12"/>
        <v>0.23364693949367613</v>
      </c>
      <c r="Q25" s="12">
        <f t="shared" si="13"/>
        <v>0</v>
      </c>
      <c r="R25" s="12">
        <f t="shared" si="14"/>
        <v>0</v>
      </c>
      <c r="S25" s="12">
        <f t="shared" si="15"/>
        <v>0.19960281203999797</v>
      </c>
      <c r="T25" s="12">
        <f t="shared" si="16"/>
        <v>0.20395538297548349</v>
      </c>
      <c r="U25" s="12">
        <f t="shared" si="17"/>
        <v>0</v>
      </c>
      <c r="V25" s="12">
        <f t="shared" si="18"/>
        <v>0.44917136185980405</v>
      </c>
      <c r="W25" s="12">
        <f t="shared" si="19"/>
        <v>0.14727044312471449</v>
      </c>
      <c r="X25" s="12">
        <f t="shared" si="20"/>
        <v>0</v>
      </c>
      <c r="Y25" s="12">
        <f t="shared" si="21"/>
        <v>0</v>
      </c>
      <c r="Z25" s="12">
        <f t="shared" si="22"/>
        <v>0.20000935935233283</v>
      </c>
      <c r="AA25" s="12">
        <f t="shared" si="23"/>
        <v>0.20000935935233283</v>
      </c>
      <c r="AB25" s="12">
        <f t="shared" si="24"/>
        <v>0.20000935935233283</v>
      </c>
      <c r="AC25" s="12">
        <f t="shared" si="25"/>
        <v>0.20000935935233283</v>
      </c>
      <c r="AD25" s="12">
        <f t="shared" si="26"/>
        <v>0.19996256259066872</v>
      </c>
      <c r="AE25" s="12">
        <f t="shared" si="27"/>
        <v>0</v>
      </c>
      <c r="AF25" s="12">
        <f t="shared" si="28"/>
        <v>0</v>
      </c>
      <c r="AG25" s="12">
        <f t="shared" si="29"/>
        <v>1</v>
      </c>
      <c r="AH25" s="12">
        <f t="shared" si="30"/>
        <v>0</v>
      </c>
      <c r="AI25" s="12">
        <f t="shared" si="31"/>
        <v>0</v>
      </c>
      <c r="AJ25" s="12">
        <f t="shared" si="32"/>
        <v>0</v>
      </c>
      <c r="AK25" s="12">
        <f t="shared" si="33"/>
        <v>0</v>
      </c>
      <c r="AL25" s="12">
        <f t="shared" si="34"/>
        <v>0</v>
      </c>
      <c r="AM25" s="12">
        <f t="shared" si="35"/>
        <v>0</v>
      </c>
      <c r="AN25" s="12">
        <f t="shared" si="36"/>
        <v>0</v>
      </c>
      <c r="AO25" s="12">
        <f t="shared" si="37"/>
        <v>0.25</v>
      </c>
      <c r="AP25" s="12">
        <f t="shared" si="38"/>
        <v>0.25</v>
      </c>
      <c r="AQ25" s="12">
        <f t="shared" si="39"/>
        <v>0.25</v>
      </c>
      <c r="AR25" s="12">
        <f t="shared" si="40"/>
        <v>0.25</v>
      </c>
      <c r="AS25" s="12">
        <f t="shared" si="41"/>
        <v>0</v>
      </c>
      <c r="AT25" s="12">
        <f t="shared" si="42"/>
        <v>0</v>
      </c>
      <c r="AU25" s="12">
        <f t="shared" si="43"/>
        <v>0.5</v>
      </c>
      <c r="AV25" s="12">
        <f t="shared" si="44"/>
        <v>0.40700442466426889</v>
      </c>
      <c r="AW25" s="12">
        <f t="shared" si="45"/>
        <v>5.5295365746370999E-2</v>
      </c>
      <c r="AX25" s="12">
        <f t="shared" si="46"/>
        <v>3.7700209589360108E-2</v>
      </c>
      <c r="AY25" s="12">
        <f t="shared" si="47"/>
        <v>0</v>
      </c>
      <c r="AZ25" s="12">
        <f t="shared" si="48"/>
        <v>0.5</v>
      </c>
      <c r="BA25" s="12">
        <f t="shared" si="49"/>
        <v>0.41587962843170234</v>
      </c>
      <c r="BB25" s="12">
        <f t="shared" si="50"/>
        <v>5.5295365746370999E-2</v>
      </c>
      <c r="BC25" s="12">
        <f t="shared" si="51"/>
        <v>0</v>
      </c>
      <c r="BD25" s="12">
        <f t="shared" si="52"/>
        <v>2.882500582192667E-2</v>
      </c>
      <c r="BE25" s="12">
        <f t="shared" si="53"/>
        <v>0.91588071673458826</v>
      </c>
      <c r="BF25" s="12">
        <f t="shared" si="54"/>
        <v>0</v>
      </c>
      <c r="BG25" s="12">
        <f t="shared" si="55"/>
        <v>5.5294650365482888E-2</v>
      </c>
      <c r="BH25" s="12">
        <f t="shared" si="56"/>
        <v>0</v>
      </c>
      <c r="BI25" s="12">
        <f t="shared" si="57"/>
        <v>2.8824632899928843E-2</v>
      </c>
      <c r="BJ25" s="12">
        <f t="shared" si="58"/>
        <v>0</v>
      </c>
      <c r="BK25" s="12">
        <f t="shared" si="59"/>
        <v>0.91588071673458826</v>
      </c>
      <c r="BL25" s="12">
        <f t="shared" si="60"/>
        <v>5.5294650365482888E-2</v>
      </c>
      <c r="BM25" s="12">
        <f t="shared" si="61"/>
        <v>0</v>
      </c>
      <c r="BN25" s="12">
        <f t="shared" si="62"/>
        <v>2.8824632899928843E-2</v>
      </c>
      <c r="BO25" s="12">
        <f t="shared" si="63"/>
        <v>0.60310442019208932</v>
      </c>
      <c r="BP25" s="12">
        <f t="shared" si="64"/>
        <v>0.3100546345894391</v>
      </c>
      <c r="BQ25" s="12">
        <f t="shared" si="65"/>
        <v>5.7079119969009232E-2</v>
      </c>
      <c r="BR25" s="12">
        <f t="shared" si="66"/>
        <v>0</v>
      </c>
      <c r="BS25" s="12">
        <f t="shared" si="67"/>
        <v>2.9761825249462338E-2</v>
      </c>
      <c r="BT25" s="12" t="e">
        <f t="shared" si="68"/>
        <v>#DIV/0!</v>
      </c>
      <c r="BU25" s="12" t="e">
        <f t="shared" si="69"/>
        <v>#DIV/0!</v>
      </c>
      <c r="BV25" s="12" t="e">
        <f t="shared" si="70"/>
        <v>#DIV/0!</v>
      </c>
      <c r="BW25" s="12" t="e">
        <f t="shared" si="71"/>
        <v>#DIV/0!</v>
      </c>
      <c r="BX25" s="12" t="e">
        <f t="shared" si="72"/>
        <v>#DIV/0!</v>
      </c>
      <c r="BY25" s="12" t="e">
        <f t="shared" si="73"/>
        <v>#DIV/0!</v>
      </c>
      <c r="BZ25" s="12" t="e">
        <f t="shared" si="74"/>
        <v>#DIV/0!</v>
      </c>
      <c r="CA25" s="12" t="e">
        <f t="shared" si="75"/>
        <v>#DIV/0!</v>
      </c>
      <c r="CB25" s="12" t="e">
        <f t="shared" si="76"/>
        <v>#DIV/0!</v>
      </c>
      <c r="CC25" s="12" t="e">
        <f t="shared" si="77"/>
        <v>#DIV/0!</v>
      </c>
      <c r="CD25" s="11">
        <v>38647</v>
      </c>
      <c r="CE25" s="11">
        <v>38647</v>
      </c>
      <c r="CF25" s="11">
        <v>70793</v>
      </c>
      <c r="CG25" s="11">
        <v>0</v>
      </c>
      <c r="CH25" s="11">
        <v>45149</v>
      </c>
      <c r="CI25" s="11">
        <f t="shared" ref="CI25:CI26" si="157">SUM(CD25:CH25)</f>
        <v>193236</v>
      </c>
      <c r="CJ25" s="11">
        <v>0</v>
      </c>
      <c r="CK25" s="11">
        <v>0</v>
      </c>
      <c r="CL25" s="11">
        <v>31459</v>
      </c>
      <c r="CM25" s="11">
        <v>32145</v>
      </c>
      <c r="CN25" s="11">
        <v>0</v>
      </c>
      <c r="CO25" s="11">
        <v>70793</v>
      </c>
      <c r="CP25" s="11">
        <v>23211</v>
      </c>
      <c r="CQ25" s="11">
        <v>0</v>
      </c>
      <c r="CR25" s="11">
        <v>0</v>
      </c>
      <c r="CS25" s="11">
        <v>4274</v>
      </c>
      <c r="CT25" s="11">
        <v>4274</v>
      </c>
      <c r="CU25" s="11">
        <v>4274</v>
      </c>
      <c r="CV25" s="11">
        <v>4274</v>
      </c>
      <c r="CW25" s="11">
        <v>4273</v>
      </c>
      <c r="CX25" s="11">
        <v>0</v>
      </c>
      <c r="CY25" s="11">
        <v>0</v>
      </c>
      <c r="CZ25" s="11">
        <v>2914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2228</v>
      </c>
      <c r="DI25" s="11">
        <v>2228</v>
      </c>
      <c r="DJ25" s="11">
        <v>2228</v>
      </c>
      <c r="DK25" s="11">
        <v>2228</v>
      </c>
      <c r="DL25" s="11">
        <v>0</v>
      </c>
      <c r="DM25" s="11">
        <v>0</v>
      </c>
      <c r="DN25" s="11">
        <f t="shared" ref="DN25:DN26" si="158">SUM(CL25:DM25)</f>
        <v>190803</v>
      </c>
    </row>
    <row r="26" spans="1:118" s="10" customFormat="1" x14ac:dyDescent="0.35">
      <c r="A26" s="9" t="s">
        <v>98</v>
      </c>
      <c r="B26" s="10">
        <v>5</v>
      </c>
      <c r="C26" s="10">
        <v>0</v>
      </c>
      <c r="D26" s="11">
        <f t="shared" si="1"/>
        <v>40172</v>
      </c>
      <c r="E26" s="11">
        <f t="shared" si="2"/>
        <v>34830</v>
      </c>
      <c r="F26" s="11">
        <f t="shared" si="3"/>
        <v>64326</v>
      </c>
      <c r="G26" s="11">
        <f t="shared" si="4"/>
        <v>68153</v>
      </c>
      <c r="H26" s="11">
        <f t="shared" si="155"/>
        <v>178991</v>
      </c>
      <c r="I26" s="11">
        <f t="shared" si="156"/>
        <v>386472</v>
      </c>
      <c r="J26" s="11">
        <f t="shared" si="6"/>
        <v>0</v>
      </c>
      <c r="K26" s="11">
        <f t="shared" si="7"/>
        <v>0</v>
      </c>
      <c r="L26" s="12">
        <f t="shared" si="8"/>
        <v>0.12499741249042622</v>
      </c>
      <c r="M26" s="12">
        <f t="shared" si="9"/>
        <v>0.12499741249042622</v>
      </c>
      <c r="N26" s="12">
        <f t="shared" si="10"/>
        <v>0.24999482498085243</v>
      </c>
      <c r="O26" s="12">
        <f t="shared" si="11"/>
        <v>0</v>
      </c>
      <c r="P26" s="12">
        <f t="shared" si="12"/>
        <v>0.50001035003829519</v>
      </c>
      <c r="Q26" s="12">
        <f t="shared" si="13"/>
        <v>0</v>
      </c>
      <c r="R26" s="12">
        <f t="shared" si="14"/>
        <v>0</v>
      </c>
      <c r="S26" s="12">
        <f t="shared" si="15"/>
        <v>4.914365693790966E-2</v>
      </c>
      <c r="T26" s="12">
        <f t="shared" si="16"/>
        <v>4.914365693790966E-2</v>
      </c>
      <c r="U26" s="12">
        <f t="shared" si="17"/>
        <v>4.914365693790966E-2</v>
      </c>
      <c r="V26" s="12">
        <f t="shared" si="18"/>
        <v>0.37490393086771517</v>
      </c>
      <c r="W26" s="12">
        <f t="shared" si="19"/>
        <v>0.47766509831855586</v>
      </c>
      <c r="X26" s="12">
        <f t="shared" si="20"/>
        <v>0</v>
      </c>
      <c r="Y26" s="12">
        <f t="shared" si="21"/>
        <v>0</v>
      </c>
      <c r="Z26" s="12">
        <f t="shared" si="22"/>
        <v>0.24998830080958398</v>
      </c>
      <c r="AA26" s="12">
        <f t="shared" si="23"/>
        <v>0</v>
      </c>
      <c r="AB26" s="12">
        <f t="shared" si="24"/>
        <v>0.24998830080958398</v>
      </c>
      <c r="AC26" s="12">
        <f t="shared" si="25"/>
        <v>0.24998830080958398</v>
      </c>
      <c r="AD26" s="12">
        <f t="shared" si="26"/>
        <v>0.25003509757124809</v>
      </c>
      <c r="AE26" s="12">
        <f t="shared" si="27"/>
        <v>0</v>
      </c>
      <c r="AF26" s="12">
        <f t="shared" si="28"/>
        <v>0</v>
      </c>
      <c r="AG26" s="12">
        <f t="shared" si="29"/>
        <v>0.20006863417982154</v>
      </c>
      <c r="AH26" s="12">
        <f t="shared" si="30"/>
        <v>0.20006863417982154</v>
      </c>
      <c r="AI26" s="12">
        <f t="shared" si="31"/>
        <v>0.20006863417982154</v>
      </c>
      <c r="AJ26" s="12">
        <f t="shared" si="32"/>
        <v>0.20006863417982154</v>
      </c>
      <c r="AK26" s="12">
        <f t="shared" si="33"/>
        <v>0.19972546328071381</v>
      </c>
      <c r="AL26" s="12">
        <f t="shared" si="34"/>
        <v>0</v>
      </c>
      <c r="AM26" s="12">
        <f t="shared" si="35"/>
        <v>0</v>
      </c>
      <c r="AN26" s="12">
        <f t="shared" si="36"/>
        <v>0.25</v>
      </c>
      <c r="AO26" s="12">
        <f t="shared" si="37"/>
        <v>0.25</v>
      </c>
      <c r="AP26" s="12">
        <f t="shared" si="38"/>
        <v>0.25</v>
      </c>
      <c r="AQ26" s="12">
        <f t="shared" si="39"/>
        <v>0.25</v>
      </c>
      <c r="AR26" s="12">
        <f t="shared" si="40"/>
        <v>0</v>
      </c>
      <c r="AS26" s="12">
        <f t="shared" si="41"/>
        <v>0</v>
      </c>
      <c r="AT26" s="12">
        <f t="shared" si="42"/>
        <v>0</v>
      </c>
      <c r="AU26" s="12">
        <f t="shared" si="43"/>
        <v>0.60126456238175841</v>
      </c>
      <c r="AV26" s="12">
        <f t="shared" si="44"/>
        <v>0.19578313253012047</v>
      </c>
      <c r="AW26" s="12">
        <f t="shared" si="45"/>
        <v>0.13297819376680275</v>
      </c>
      <c r="AX26" s="12">
        <f t="shared" si="46"/>
        <v>1.4512595837897043E-2</v>
      </c>
      <c r="AY26" s="12">
        <f t="shared" si="47"/>
        <v>5.5461515483421285E-2</v>
      </c>
      <c r="AZ26" s="12">
        <f t="shared" si="48"/>
        <v>0.69348262991673848</v>
      </c>
      <c r="BA26" s="12">
        <f t="shared" si="49"/>
        <v>0.22581108240022968</v>
      </c>
      <c r="BB26" s="12">
        <f t="shared" si="50"/>
        <v>0</v>
      </c>
      <c r="BC26" s="12">
        <f>DA26/(CE26+CM26+CT26+DA26+DH26)</f>
        <v>1.6738443870226816E-2</v>
      </c>
      <c r="BD26" s="12">
        <f t="shared" si="52"/>
        <v>6.3967843812805056E-2</v>
      </c>
      <c r="BE26" s="12">
        <f t="shared" si="53"/>
        <v>0.75098715915803871</v>
      </c>
      <c r="BF26" s="12">
        <f t="shared" si="54"/>
        <v>0.12226782327519199</v>
      </c>
      <c r="BG26" s="12">
        <f t="shared" si="55"/>
        <v>8.3045735783353544E-2</v>
      </c>
      <c r="BH26" s="12">
        <f t="shared" si="56"/>
        <v>9.0632092777415043E-3</v>
      </c>
      <c r="BI26" s="12">
        <f t="shared" si="57"/>
        <v>3.4636072505674222E-2</v>
      </c>
      <c r="BJ26" s="12">
        <f t="shared" si="58"/>
        <v>0</v>
      </c>
      <c r="BK26" s="12">
        <f t="shared" si="59"/>
        <v>0.88037210394259979</v>
      </c>
      <c r="BL26" s="12">
        <f t="shared" si="60"/>
        <v>7.8382462987689458E-2</v>
      </c>
      <c r="BM26" s="12">
        <f t="shared" si="61"/>
        <v>8.554282276642261E-3</v>
      </c>
      <c r="BN26" s="12">
        <f t="shared" si="62"/>
        <v>3.2691150793068537E-2</v>
      </c>
      <c r="BO26" s="12">
        <f t="shared" si="63"/>
        <v>0.53980367727986323</v>
      </c>
      <c r="BP26" s="12">
        <f t="shared" si="64"/>
        <v>0.42709409970333706</v>
      </c>
      <c r="BQ26" s="12">
        <f t="shared" si="65"/>
        <v>2.9850662882491299E-2</v>
      </c>
      <c r="BR26" s="12">
        <f t="shared" si="66"/>
        <v>3.2515601343084291E-3</v>
      </c>
      <c r="BS26" s="12">
        <f t="shared" si="67"/>
        <v>0</v>
      </c>
      <c r="BT26" s="12" t="e">
        <f t="shared" si="68"/>
        <v>#DIV/0!</v>
      </c>
      <c r="BU26" s="12" t="e">
        <f t="shared" si="69"/>
        <v>#DIV/0!</v>
      </c>
      <c r="BV26" s="12" t="e">
        <f t="shared" si="70"/>
        <v>#DIV/0!</v>
      </c>
      <c r="BW26" s="12" t="e">
        <f t="shared" si="71"/>
        <v>#DIV/0!</v>
      </c>
      <c r="BX26" s="12" t="e">
        <f t="shared" si="72"/>
        <v>#DIV/0!</v>
      </c>
      <c r="BY26" s="12" t="e">
        <f t="shared" si="73"/>
        <v>#DIV/0!</v>
      </c>
      <c r="BZ26" s="12" t="e">
        <f t="shared" si="74"/>
        <v>#DIV/0!</v>
      </c>
      <c r="CA26" s="12" t="e">
        <f t="shared" si="75"/>
        <v>#DIV/0!</v>
      </c>
      <c r="CB26" s="12" t="e">
        <f t="shared" si="76"/>
        <v>#DIV/0!</v>
      </c>
      <c r="CC26" s="12" t="e">
        <f t="shared" si="77"/>
        <v>#DIV/0!</v>
      </c>
      <c r="CD26" s="11">
        <v>24154</v>
      </c>
      <c r="CE26" s="11">
        <v>24154</v>
      </c>
      <c r="CF26" s="11">
        <v>48308</v>
      </c>
      <c r="CG26" s="11">
        <v>0</v>
      </c>
      <c r="CH26" s="11">
        <v>96620</v>
      </c>
      <c r="CI26" s="11">
        <f t="shared" si="157"/>
        <v>193236</v>
      </c>
      <c r="CJ26" s="11">
        <v>0</v>
      </c>
      <c r="CK26" s="11">
        <v>0</v>
      </c>
      <c r="CL26" s="11">
        <v>7865</v>
      </c>
      <c r="CM26" s="11">
        <v>7865</v>
      </c>
      <c r="CN26" s="11">
        <v>7865</v>
      </c>
      <c r="CO26" s="11">
        <v>60000</v>
      </c>
      <c r="CP26" s="11">
        <v>76446</v>
      </c>
      <c r="CQ26" s="11">
        <v>0</v>
      </c>
      <c r="CR26" s="11">
        <v>0</v>
      </c>
      <c r="CS26" s="11">
        <v>5342</v>
      </c>
      <c r="CT26" s="11">
        <v>0</v>
      </c>
      <c r="CU26" s="11">
        <v>5342</v>
      </c>
      <c r="CV26" s="11">
        <v>5342</v>
      </c>
      <c r="CW26" s="11">
        <v>5343</v>
      </c>
      <c r="CX26" s="11">
        <v>0</v>
      </c>
      <c r="CY26" s="11">
        <v>0</v>
      </c>
      <c r="CZ26" s="11">
        <v>583</v>
      </c>
      <c r="DA26" s="11">
        <v>583</v>
      </c>
      <c r="DB26" s="11">
        <v>583</v>
      </c>
      <c r="DC26" s="11">
        <v>583</v>
      </c>
      <c r="DD26" s="11">
        <v>582</v>
      </c>
      <c r="DE26" s="11">
        <v>0</v>
      </c>
      <c r="DF26" s="11">
        <v>0</v>
      </c>
      <c r="DG26" s="11">
        <v>2228</v>
      </c>
      <c r="DH26" s="11">
        <v>2228</v>
      </c>
      <c r="DI26" s="11">
        <v>2228</v>
      </c>
      <c r="DJ26" s="11">
        <v>2228</v>
      </c>
      <c r="DK26" s="11">
        <v>0</v>
      </c>
      <c r="DL26" s="11">
        <v>0</v>
      </c>
      <c r="DM26" s="11">
        <v>0</v>
      </c>
      <c r="DN26" s="11">
        <f t="shared" si="158"/>
        <v>193236</v>
      </c>
    </row>
    <row r="27" spans="1:118" x14ac:dyDescent="0.35">
      <c r="A27" s="1" t="s">
        <v>77</v>
      </c>
      <c r="B27">
        <v>5</v>
      </c>
      <c r="C27">
        <v>0</v>
      </c>
      <c r="D27" s="4">
        <f t="shared" si="1"/>
        <v>38647</v>
      </c>
      <c r="E27" s="4">
        <f t="shared" si="2"/>
        <v>38647</v>
      </c>
      <c r="F27" s="4">
        <f t="shared" si="3"/>
        <v>38647</v>
      </c>
      <c r="G27" s="4">
        <f t="shared" si="4"/>
        <v>38648</v>
      </c>
      <c r="H27" s="4">
        <f t="shared" si="155"/>
        <v>38647</v>
      </c>
      <c r="I27" s="4"/>
      <c r="J27" s="4">
        <f t="shared" si="6"/>
        <v>0</v>
      </c>
      <c r="K27" s="4">
        <f t="shared" si="7"/>
        <v>0</v>
      </c>
      <c r="L27" s="5" t="e">
        <f t="shared" ref="L27:L29" si="159">CD27/(CD27+CE27+CF27+CG27+CH27+CJ27+CK27)</f>
        <v>#DIV/0!</v>
      </c>
      <c r="M27" s="5" t="e">
        <f t="shared" ref="M27:M29" si="160">CE27/(CD27+CE27+CF27+CG27+CH27+CJ27+CK27)</f>
        <v>#DIV/0!</v>
      </c>
      <c r="N27" s="5" t="e">
        <f t="shared" ref="N27:N29" si="161">CF27/(CD27+CE27+CF27+CG27+CH27+CJ27+CK27)</f>
        <v>#DIV/0!</v>
      </c>
      <c r="O27" s="5" t="e">
        <f t="shared" ref="O27:O29" si="162">CG27/(CD27+CE27+CF27+CG27+CH27+CJ27+CK27)</f>
        <v>#DIV/0!</v>
      </c>
      <c r="P27" s="5" t="e">
        <f t="shared" ref="P27:P29" si="163">CH27/(CD27+CE27+CF27+CG27+CH27+CJ27+CK27)</f>
        <v>#DIV/0!</v>
      </c>
      <c r="Q27" s="5" t="e">
        <f t="shared" ref="Q27:Q29" si="164">CJ27/(CD27+CE27+CF27+CG27+CH27+CJ27+CK27)</f>
        <v>#DIV/0!</v>
      </c>
      <c r="R27" s="5" t="e">
        <f t="shared" ref="R27:R29" si="165">CK27/(CD27+CE27+CF27+CG27+CH27+CJ27+CK27)</f>
        <v>#DIV/0!</v>
      </c>
      <c r="S27" s="5">
        <f t="shared" ref="S27:S29" si="166">CL27/(CL27+CM27+CN27+CO27+CP27+CQ27+CR27)</f>
        <v>0.19999875032023043</v>
      </c>
      <c r="T27" s="5">
        <f t="shared" ref="T27:T29" si="167">CM27/(CL27+CM27+CN27+CO27+CP27+CQ27+CR27)</f>
        <v>0.19999875032023043</v>
      </c>
      <c r="U27" s="5">
        <f t="shared" ref="U27:U29" si="168">CN27/(CL27+CM27+CN27+CO27+CP27+CQ27+CR27)</f>
        <v>0.19999875032023043</v>
      </c>
      <c r="V27" s="5">
        <f t="shared" ref="V27:V29" si="169">CO27/(CL27+CM27+CN27+CO27+CP27+CQ27+CR27)</f>
        <v>0.19999875032023043</v>
      </c>
      <c r="W27" s="5">
        <f t="shared" ref="W27:W29" si="170">CP27/(CL27+CM27+CN27+CO27+CP27+CQ27+CR27)</f>
        <v>0.20000499871907823</v>
      </c>
      <c r="X27" s="5">
        <f t="shared" ref="X27:X29" si="171">CQ27/(CL27+CM27+CN27+CO27+CP27+CQ27+CR27)</f>
        <v>0</v>
      </c>
      <c r="Y27" s="5">
        <f t="shared" ref="Y27:Y29" si="172">CR27/(CL27+CM27+CN27+CO27+CP27+CQ27+CR27)</f>
        <v>0</v>
      </c>
      <c r="Z27" s="5">
        <f t="shared" ref="Z27:Z29" si="173">CS27/(CS27+CT27+CU27+CV27+CW27+CX27+CY27)</f>
        <v>0.20000935935233283</v>
      </c>
      <c r="AA27" s="5">
        <f t="shared" ref="AA27:AA29" si="174">CT27/(CS27+CT27+CU27+CV27+CW27+CX27+CY27)</f>
        <v>0.20000935935233283</v>
      </c>
      <c r="AB27" s="5">
        <f t="shared" ref="AB27:AB29" si="175">CU27/(CS27+CT27+CU27+CV27+CW27+CX27+CY27)</f>
        <v>0.20000935935233283</v>
      </c>
      <c r="AC27" s="5">
        <f t="shared" ref="AC27:AC29" si="176">CV27/(CS27+CT27+CU27+CV27+CW27+CX27+CY27)</f>
        <v>0.20000935935233283</v>
      </c>
      <c r="AD27" s="5">
        <f t="shared" ref="AD27:AD29" si="177">CW27/(CS27+CT27+CU27+CV27+CW27+CX27+CY27)</f>
        <v>0.19996256259066872</v>
      </c>
      <c r="AE27" s="5">
        <f t="shared" ref="AE27:AE29" si="178">CX27/(CS27+CT27+CU27+CV27+CW27+CX27+CY27)</f>
        <v>0</v>
      </c>
      <c r="AF27" s="5">
        <f t="shared" ref="AF27:AF29" si="179">CY27/(CS27+CT27+CU27+CV27+CW27+CX27+CY27)</f>
        <v>0</v>
      </c>
      <c r="AG27" s="5">
        <f t="shared" ref="AG27:AG29" si="180">CZ27/(CZ27+DA27+DB27+DC27+DD27+DE27+DF27)</f>
        <v>0.20006863417982154</v>
      </c>
      <c r="AH27" s="5">
        <f t="shared" ref="AH27:AH29" si="181">DA27/(CZ27+DA27+DB27+DC27+DD27+DE27+DF27)</f>
        <v>0.20006863417982154</v>
      </c>
      <c r="AI27" s="5">
        <f t="shared" ref="AI27:AI29" si="182">DB27/(CZ27+DA27+DB27+DC27+DD27+DE27+DF27)</f>
        <v>0.20006863417982154</v>
      </c>
      <c r="AJ27" s="5">
        <f t="shared" ref="AJ27:AJ29" si="183">DC27/(CZ27+DA27+DB27+DC27+DD27+DE27+DF27)</f>
        <v>0.20006863417982154</v>
      </c>
      <c r="AK27" s="5">
        <f t="shared" ref="AK27:AK29" si="184">DD27/(CZ27+DA27+DB27+DC27+DD27+DE27+DF27)</f>
        <v>0.19972546328071381</v>
      </c>
      <c r="AL27" s="5">
        <f t="shared" ref="AL27:AL29" si="185">DE27/(CZ27+DA27+DB27+DC27+DD27+DE27+DF27)</f>
        <v>0</v>
      </c>
      <c r="AM27" s="5">
        <f t="shared" ref="AM27:AM29" si="186">DF27/(CZ27+DA27+DB27+DC27+DD27+DE27+DF27)</f>
        <v>0</v>
      </c>
      <c r="AN27" s="5">
        <f t="shared" ref="AN27:AN29" si="187">DG27/(DG27+DH27+DI27+DJ27+DK27+DL27+DM27)</f>
        <v>0.19995511669658886</v>
      </c>
      <c r="AO27" s="5">
        <f t="shared" ref="AO27:AO29" si="188">DH27/(DG27+DH27+DI27+DJ27+DK27+DL27+DM27)</f>
        <v>0.19995511669658886</v>
      </c>
      <c r="AP27" s="5">
        <f t="shared" ref="AP27:AP29" si="189">DI27/(DG27+DH27+DI27+DJ27+DK27+DL27+DM27)</f>
        <v>0.19995511669658886</v>
      </c>
      <c r="AQ27" s="5">
        <f t="shared" ref="AQ27:AQ29" si="190">DJ27/(DG27+DH27+DI27+DJ27+DK27+DL27+DM27)</f>
        <v>0.2000673249551167</v>
      </c>
      <c r="AR27" s="5">
        <f t="shared" ref="AR27:AR29" si="191">DK27/(DG27+DH27+DI27+DJ27+DK27+DL27+DM27)</f>
        <v>0.2000673249551167</v>
      </c>
      <c r="AS27" s="5">
        <f t="shared" ref="AS27:AS29" si="192">DL27/(DG27+DH27+DI27+DJ27+DK27+DL27+DM27)</f>
        <v>0</v>
      </c>
      <c r="AT27" s="5">
        <f t="shared" ref="AT27:AT29" si="193">DM27/(DG27+DH27+DI27+DJ27+DK27+DL27+DM27)</f>
        <v>0</v>
      </c>
      <c r="AU27" s="5">
        <f t="shared" ref="AU27:AU29" si="194">CD27/(CD27+CL27+CS27+CZ27+DG27)</f>
        <v>0</v>
      </c>
      <c r="AV27" s="5">
        <f t="shared" ref="AV27:AV29" si="195">CL27/(CD27+CL27+CS27+CZ27+DG27)</f>
        <v>0.8282143504023598</v>
      </c>
      <c r="AW27" s="5">
        <f t="shared" ref="AW27:AW29" si="196">CS27/(CD27+CL27+CS27+CZ27+DG27)</f>
        <v>0.110590731492742</v>
      </c>
      <c r="AX27" s="5">
        <f t="shared" ref="AX27:AX29" si="197">CZ27/(CD27+CL27+CS27+CZ27+DG27)</f>
        <v>1.5085258881672574E-2</v>
      </c>
      <c r="AY27" s="5">
        <f t="shared" ref="AY27:AY29" si="198">DG27/(CD27+CL27+CS27+CZ27+DG27)</f>
        <v>4.6109659223225609E-2</v>
      </c>
      <c r="AZ27" s="5">
        <f t="shared" ref="AZ27:AZ29" si="199">CE27/(CE27+CM27+CT27+DA27+DH27)</f>
        <v>0</v>
      </c>
      <c r="BA27" s="5">
        <f t="shared" ref="BA27:BA29" si="200">CM27/(CE27+CM27+CT27+DA27+DH27)</f>
        <v>0.8282143504023598</v>
      </c>
      <c r="BB27" s="5">
        <f t="shared" ref="BB27:BB29" si="201">CT27/(CE27+CM27+CT27+DA27+DH27)</f>
        <v>0.110590731492742</v>
      </c>
      <c r="BC27" s="5">
        <f t="shared" ref="BC27:BC29" si="202">DA27/(CE27+CM27+CT27+DA27+DH27)</f>
        <v>1.5085258881672574E-2</v>
      </c>
      <c r="BD27" s="5">
        <f t="shared" ref="BD27:BD29" si="203">DH27/(CE27+CM27+CT27+DA27+DH27)</f>
        <v>4.6109659223225609E-2</v>
      </c>
      <c r="BE27" s="5">
        <f t="shared" ref="BE27:BE29" si="204">CF27/(CF27+CN27+CU27+DB27+DI27)</f>
        <v>0</v>
      </c>
      <c r="BF27" s="5">
        <f t="shared" ref="BF27:BF29" si="205">CN27/(CF27+CN27+CU27+DB27+DI27)</f>
        <v>0.8282143504023598</v>
      </c>
      <c r="BG27" s="5">
        <f t="shared" ref="BG27:BG29" si="206">CU27/(CF27+CN27+CU27+DB27+DI27)</f>
        <v>0.110590731492742</v>
      </c>
      <c r="BH27" s="5">
        <f t="shared" ref="BH27:BH29" si="207">DB27/(CF27+CN27+CU27+DB27+DI27)</f>
        <v>1.5085258881672574E-2</v>
      </c>
      <c r="BI27" s="5">
        <f t="shared" ref="BI27:BI29" si="208">DI27/(CF27+CN27+CU27+DB27+DI27)</f>
        <v>4.6109659223225609E-2</v>
      </c>
      <c r="BJ27" s="5">
        <f t="shared" ref="BJ27:BJ29" si="209">CG27/(CG27+CO27+CV27+DC27+DJ27)</f>
        <v>0</v>
      </c>
      <c r="BK27" s="5">
        <f t="shared" ref="BK27:BK29" si="210">CO27/(CG27+CO27+CV27+DC27+DJ27)</f>
        <v>0.82819292072034778</v>
      </c>
      <c r="BL27" s="5">
        <f t="shared" ref="BL27:BL29" si="211">CV27/(CG27+CO27+CV27+DC27+DJ27)</f>
        <v>0.1105878700062099</v>
      </c>
      <c r="BM27" s="5">
        <f t="shared" ref="BM27:BM29" si="212">DC27/(CG27+CO27+CV27+DC27+DJ27)</f>
        <v>1.5084868557234527E-2</v>
      </c>
      <c r="BN27" s="5">
        <f t="shared" ref="BN27:BN29" si="213">DJ27/(CG27+CO27+CV27+DC27+DJ27)</f>
        <v>4.6134340716207825E-2</v>
      </c>
      <c r="BO27" s="5">
        <f t="shared" ref="BO27:BO29" si="214">CH27/(CH27+CP27+CW27+DD27+DK27)</f>
        <v>0</v>
      </c>
      <c r="BP27" s="5">
        <f t="shared" ref="BP27:BP29" si="215">CP27/(CH27+CP27+CW27+DD27+DK27)</f>
        <v>0.8282402256320025</v>
      </c>
      <c r="BQ27" s="5">
        <f t="shared" ref="BQ27:BQ29" si="216">CW27/(CH27+CP27+CW27+DD27+DK27)</f>
        <v>0.11056485626309934</v>
      </c>
      <c r="BR27" s="5">
        <f t="shared" ref="BR27:BR29" si="217">DD27/(CH27+CP27+CW27+DD27+DK27)</f>
        <v>1.5059383652029912E-2</v>
      </c>
      <c r="BS27" s="5">
        <f t="shared" ref="BS27:BS29" si="218">DK27/(CH27+CP27+CW27+DD27+DK27)</f>
        <v>4.613553445286827E-2</v>
      </c>
      <c r="BT27" s="5" t="e">
        <f t="shared" ref="BT27:BT29" si="219">CJ27/(CJ27+CQ27+CX27+DE27+DL27)</f>
        <v>#DIV/0!</v>
      </c>
      <c r="BU27" s="5" t="e">
        <f t="shared" ref="BU27:BU29" si="220">CQ27/(CJ27+CQ27+CX27+DE27+DL27)</f>
        <v>#DIV/0!</v>
      </c>
      <c r="BV27" s="5" t="e">
        <f t="shared" ref="BV27:BV29" si="221">CX27/(CJ27+CQ27+CX27+DE27+DL27)</f>
        <v>#DIV/0!</v>
      </c>
      <c r="BW27" s="5" t="e">
        <f t="shared" ref="BW27:BW29" si="222">DE27/(CJ27+CQ27+CX27+DE27+DL27)</f>
        <v>#DIV/0!</v>
      </c>
      <c r="BX27" s="5" t="e">
        <f t="shared" ref="BX27:BX29" si="223">DL27/(CJ27+CQ27+CX27+DE27+DL27)</f>
        <v>#DIV/0!</v>
      </c>
      <c r="BY27" s="5" t="e">
        <f t="shared" ref="BY27:BY29" si="224">CK27/(CK27+CR27+CY27+DF27+DM27)</f>
        <v>#DIV/0!</v>
      </c>
      <c r="BZ27" s="5" t="e">
        <f t="shared" ref="BZ27:BZ29" si="225">CR27/(CK27+CR27+CY27+DF27+DM27)</f>
        <v>#DIV/0!</v>
      </c>
      <c r="CA27" s="5" t="e">
        <f t="shared" ref="CA27:CA29" si="226">L27/(CK27+CR27+CY27+DF27+DM27)</f>
        <v>#DIV/0!</v>
      </c>
      <c r="CB27" s="5" t="e">
        <f t="shared" ref="CB27:CB29" si="227">DF27/(CK27+CR27+CY27+DF27+DM27)</f>
        <v>#DIV/0!</v>
      </c>
      <c r="CC27" s="5" t="e">
        <f t="shared" ref="CC27:CC29" si="228">DM27/(CK27+CR27+CY27+DF27+DM27)</f>
        <v>#DIV/0!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J27" s="4">
        <v>0</v>
      </c>
      <c r="CK27" s="4">
        <v>0</v>
      </c>
      <c r="CL27" s="4">
        <v>32008</v>
      </c>
      <c r="CM27" s="4">
        <v>32008</v>
      </c>
      <c r="CN27" s="4">
        <v>32008</v>
      </c>
      <c r="CO27" s="4">
        <v>32008</v>
      </c>
      <c r="CP27" s="4">
        <v>32009</v>
      </c>
      <c r="CQ27" s="4">
        <v>0</v>
      </c>
      <c r="CR27" s="4">
        <v>0</v>
      </c>
      <c r="CS27" s="4">
        <v>4274</v>
      </c>
      <c r="CT27" s="4">
        <v>4274</v>
      </c>
      <c r="CU27" s="4">
        <v>4274</v>
      </c>
      <c r="CV27" s="4">
        <v>4274</v>
      </c>
      <c r="CW27" s="4">
        <v>4273</v>
      </c>
      <c r="CX27" s="4">
        <v>0</v>
      </c>
      <c r="CY27" s="4">
        <v>0</v>
      </c>
      <c r="CZ27" s="4">
        <v>583</v>
      </c>
      <c r="DA27" s="4">
        <v>583</v>
      </c>
      <c r="DB27" s="4">
        <v>583</v>
      </c>
      <c r="DC27" s="4">
        <v>583</v>
      </c>
      <c r="DD27" s="4">
        <v>582</v>
      </c>
      <c r="DE27" s="4">
        <v>0</v>
      </c>
      <c r="DF27" s="4">
        <v>0</v>
      </c>
      <c r="DG27" s="4">
        <v>1782</v>
      </c>
      <c r="DH27" s="4">
        <v>1782</v>
      </c>
      <c r="DI27" s="4">
        <v>1782</v>
      </c>
      <c r="DJ27" s="4">
        <v>1783</v>
      </c>
      <c r="DK27" s="4">
        <v>1783</v>
      </c>
      <c r="DL27" s="4">
        <v>0</v>
      </c>
      <c r="DM27" s="4">
        <v>0</v>
      </c>
    </row>
    <row r="28" spans="1:118" x14ac:dyDescent="0.35">
      <c r="A28" s="1" t="s">
        <v>83</v>
      </c>
      <c r="B28">
        <v>5</v>
      </c>
      <c r="C28">
        <v>0</v>
      </c>
      <c r="D28" s="4">
        <f t="shared" si="1"/>
        <v>2383</v>
      </c>
      <c r="E28" s="4">
        <f t="shared" si="2"/>
        <v>2383</v>
      </c>
      <c r="F28" s="4">
        <f t="shared" si="3"/>
        <v>2383</v>
      </c>
      <c r="G28" s="4">
        <f t="shared" si="4"/>
        <v>2383</v>
      </c>
      <c r="H28" s="4">
        <f t="shared" si="155"/>
        <v>2382</v>
      </c>
      <c r="I28" s="4"/>
      <c r="J28" s="4">
        <f t="shared" si="6"/>
        <v>0</v>
      </c>
      <c r="K28" s="4">
        <f t="shared" si="7"/>
        <v>0</v>
      </c>
      <c r="L28" s="5" t="e">
        <f t="shared" si="159"/>
        <v>#DIV/0!</v>
      </c>
      <c r="M28" s="5" t="e">
        <f t="shared" si="160"/>
        <v>#DIV/0!</v>
      </c>
      <c r="N28" s="5" t="e">
        <f t="shared" si="161"/>
        <v>#DIV/0!</v>
      </c>
      <c r="O28" s="5" t="e">
        <f t="shared" si="162"/>
        <v>#DIV/0!</v>
      </c>
      <c r="P28" s="5" t="e">
        <f t="shared" si="163"/>
        <v>#DIV/0!</v>
      </c>
      <c r="Q28" s="5" t="e">
        <f t="shared" si="164"/>
        <v>#DIV/0!</v>
      </c>
      <c r="R28" s="5" t="e">
        <f t="shared" si="165"/>
        <v>#DIV/0!</v>
      </c>
      <c r="S28" s="5">
        <f t="shared" si="166"/>
        <v>0.2</v>
      </c>
      <c r="T28" s="5">
        <f t="shared" si="167"/>
        <v>0.2</v>
      </c>
      <c r="U28" s="5">
        <f t="shared" si="168"/>
        <v>0.2</v>
      </c>
      <c r="V28" s="5">
        <f t="shared" si="169"/>
        <v>0.2</v>
      </c>
      <c r="W28" s="5">
        <f t="shared" si="170"/>
        <v>0.2</v>
      </c>
      <c r="X28" s="5">
        <f t="shared" si="171"/>
        <v>0</v>
      </c>
      <c r="Y28" s="5">
        <f t="shared" si="172"/>
        <v>0</v>
      </c>
      <c r="Z28" s="5">
        <f t="shared" si="173"/>
        <v>0.2</v>
      </c>
      <c r="AA28" s="5">
        <f t="shared" si="174"/>
        <v>0.2</v>
      </c>
      <c r="AB28" s="5">
        <f t="shared" si="175"/>
        <v>0.2</v>
      </c>
      <c r="AC28" s="5">
        <f t="shared" si="176"/>
        <v>0.2</v>
      </c>
      <c r="AD28" s="5">
        <f t="shared" si="177"/>
        <v>0.2</v>
      </c>
      <c r="AE28" s="5">
        <f t="shared" si="178"/>
        <v>0</v>
      </c>
      <c r="AF28" s="5">
        <f t="shared" si="179"/>
        <v>0</v>
      </c>
      <c r="AG28" s="5">
        <f t="shared" si="180"/>
        <v>0.20006863417982154</v>
      </c>
      <c r="AH28" s="5">
        <f t="shared" si="181"/>
        <v>0.20006863417982154</v>
      </c>
      <c r="AI28" s="5">
        <f t="shared" si="182"/>
        <v>0.20006863417982154</v>
      </c>
      <c r="AJ28" s="5">
        <f t="shared" si="183"/>
        <v>0.20006863417982154</v>
      </c>
      <c r="AK28" s="5">
        <f t="shared" si="184"/>
        <v>0.19972546328071381</v>
      </c>
      <c r="AL28" s="5">
        <f t="shared" si="185"/>
        <v>0</v>
      </c>
      <c r="AM28" s="5">
        <f t="shared" si="186"/>
        <v>0</v>
      </c>
      <c r="AN28" s="5">
        <f t="shared" si="187"/>
        <v>0.2</v>
      </c>
      <c r="AO28" s="5">
        <f t="shared" si="188"/>
        <v>0.2</v>
      </c>
      <c r="AP28" s="5">
        <f t="shared" si="189"/>
        <v>0.2</v>
      </c>
      <c r="AQ28" s="5">
        <f t="shared" si="190"/>
        <v>0.2</v>
      </c>
      <c r="AR28" s="5">
        <f t="shared" si="191"/>
        <v>0.2</v>
      </c>
      <c r="AS28" s="5">
        <f t="shared" si="192"/>
        <v>0</v>
      </c>
      <c r="AT28" s="5">
        <f t="shared" si="193"/>
        <v>0</v>
      </c>
      <c r="AU28" s="5">
        <f t="shared" si="194"/>
        <v>0</v>
      </c>
      <c r="AV28" s="5">
        <f t="shared" si="195"/>
        <v>0.25178346621905162</v>
      </c>
      <c r="AW28" s="5">
        <f t="shared" si="196"/>
        <v>0.25178346621905162</v>
      </c>
      <c r="AX28" s="5">
        <f t="shared" si="197"/>
        <v>0.24464960134284516</v>
      </c>
      <c r="AY28" s="5">
        <f t="shared" si="198"/>
        <v>0.25178346621905162</v>
      </c>
      <c r="AZ28" s="5">
        <f t="shared" si="199"/>
        <v>0</v>
      </c>
      <c r="BA28" s="5">
        <f t="shared" si="200"/>
        <v>0.25178346621905162</v>
      </c>
      <c r="BB28" s="5">
        <f t="shared" si="201"/>
        <v>0.25178346621905162</v>
      </c>
      <c r="BC28" s="5">
        <f t="shared" si="202"/>
        <v>0.24464960134284516</v>
      </c>
      <c r="BD28" s="5">
        <f t="shared" si="203"/>
        <v>0.25178346621905162</v>
      </c>
      <c r="BE28" s="5">
        <f t="shared" si="204"/>
        <v>0</v>
      </c>
      <c r="BF28" s="5">
        <f t="shared" si="205"/>
        <v>0.25178346621905162</v>
      </c>
      <c r="BG28" s="5">
        <f t="shared" si="206"/>
        <v>0.25178346621905162</v>
      </c>
      <c r="BH28" s="5">
        <f t="shared" si="207"/>
        <v>0.24464960134284516</v>
      </c>
      <c r="BI28" s="5">
        <f t="shared" si="208"/>
        <v>0.25178346621905162</v>
      </c>
      <c r="BJ28" s="5">
        <f t="shared" si="209"/>
        <v>0</v>
      </c>
      <c r="BK28" s="5">
        <f t="shared" si="210"/>
        <v>0.25178346621905162</v>
      </c>
      <c r="BL28" s="5">
        <f t="shared" si="211"/>
        <v>0.25178346621905162</v>
      </c>
      <c r="BM28" s="5">
        <f t="shared" si="212"/>
        <v>0.24464960134284516</v>
      </c>
      <c r="BN28" s="5">
        <f t="shared" si="213"/>
        <v>0.25178346621905162</v>
      </c>
      <c r="BO28" s="5">
        <f t="shared" si="214"/>
        <v>0</v>
      </c>
      <c r="BP28" s="5">
        <f t="shared" si="215"/>
        <v>0.25188916876574308</v>
      </c>
      <c r="BQ28" s="5">
        <f t="shared" si="216"/>
        <v>0.25188916876574308</v>
      </c>
      <c r="BR28" s="5">
        <f t="shared" si="217"/>
        <v>0.24433249370277077</v>
      </c>
      <c r="BS28" s="5">
        <f t="shared" si="218"/>
        <v>0.25188916876574308</v>
      </c>
      <c r="BT28" s="5" t="e">
        <f t="shared" si="219"/>
        <v>#DIV/0!</v>
      </c>
      <c r="BU28" s="5" t="e">
        <f t="shared" si="220"/>
        <v>#DIV/0!</v>
      </c>
      <c r="BV28" s="5" t="e">
        <f t="shared" si="221"/>
        <v>#DIV/0!</v>
      </c>
      <c r="BW28" s="5" t="e">
        <f t="shared" si="222"/>
        <v>#DIV/0!</v>
      </c>
      <c r="BX28" s="5" t="e">
        <f t="shared" si="223"/>
        <v>#DIV/0!</v>
      </c>
      <c r="BY28" s="5" t="e">
        <f t="shared" si="224"/>
        <v>#DIV/0!</v>
      </c>
      <c r="BZ28" s="5" t="e">
        <f t="shared" si="225"/>
        <v>#DIV/0!</v>
      </c>
      <c r="CA28" s="5" t="e">
        <f t="shared" si="226"/>
        <v>#DIV/0!</v>
      </c>
      <c r="CB28" s="5" t="e">
        <f t="shared" si="227"/>
        <v>#DIV/0!</v>
      </c>
      <c r="CC28" s="5" t="e">
        <f t="shared" si="228"/>
        <v>#DIV/0!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J28" s="4">
        <v>0</v>
      </c>
      <c r="CK28" s="4">
        <v>0</v>
      </c>
      <c r="CL28" s="4">
        <v>600</v>
      </c>
      <c r="CM28" s="4">
        <v>600</v>
      </c>
      <c r="CN28" s="4">
        <v>600</v>
      </c>
      <c r="CO28" s="4">
        <v>600</v>
      </c>
      <c r="CP28" s="4">
        <v>600</v>
      </c>
      <c r="CQ28" s="4">
        <v>0</v>
      </c>
      <c r="CR28" s="4">
        <v>0</v>
      </c>
      <c r="CS28" s="4">
        <v>600</v>
      </c>
      <c r="CT28" s="4">
        <v>600</v>
      </c>
      <c r="CU28" s="4">
        <v>600</v>
      </c>
      <c r="CV28" s="4">
        <v>600</v>
      </c>
      <c r="CW28" s="4">
        <v>600</v>
      </c>
      <c r="CX28" s="4">
        <v>0</v>
      </c>
      <c r="CY28" s="4">
        <v>0</v>
      </c>
      <c r="CZ28" s="4">
        <v>583</v>
      </c>
      <c r="DA28" s="4">
        <v>583</v>
      </c>
      <c r="DB28" s="4">
        <v>583</v>
      </c>
      <c r="DC28" s="4">
        <v>583</v>
      </c>
      <c r="DD28" s="4">
        <v>582</v>
      </c>
      <c r="DE28" s="4">
        <v>0</v>
      </c>
      <c r="DF28" s="4">
        <v>0</v>
      </c>
      <c r="DG28" s="4">
        <v>600</v>
      </c>
      <c r="DH28" s="4">
        <v>600</v>
      </c>
      <c r="DI28" s="4">
        <v>600</v>
      </c>
      <c r="DJ28" s="4">
        <v>600</v>
      </c>
      <c r="DK28" s="4">
        <v>600</v>
      </c>
      <c r="DL28" s="4">
        <v>0</v>
      </c>
      <c r="DM28" s="4">
        <v>0</v>
      </c>
    </row>
    <row r="29" spans="1:118" x14ac:dyDescent="0.35">
      <c r="A29" s="1" t="s">
        <v>84</v>
      </c>
      <c r="B29">
        <v>5</v>
      </c>
      <c r="C29">
        <v>0</v>
      </c>
      <c r="D29" s="4">
        <f t="shared" si="1"/>
        <v>2914</v>
      </c>
      <c r="E29" s="4">
        <f t="shared" si="2"/>
        <v>2914</v>
      </c>
      <c r="F29" s="4">
        <f t="shared" si="3"/>
        <v>7454</v>
      </c>
      <c r="G29" s="4">
        <f t="shared" si="4"/>
        <v>7456</v>
      </c>
      <c r="H29" s="4">
        <f t="shared" si="155"/>
        <v>35284</v>
      </c>
      <c r="I29" s="4"/>
      <c r="J29" s="4">
        <f t="shared" si="6"/>
        <v>0</v>
      </c>
      <c r="K29" s="4">
        <f t="shared" si="7"/>
        <v>0</v>
      </c>
      <c r="L29" s="5" t="e">
        <f t="shared" si="159"/>
        <v>#DIV/0!</v>
      </c>
      <c r="M29" s="5" t="e">
        <f t="shared" si="160"/>
        <v>#DIV/0!</v>
      </c>
      <c r="N29" s="5" t="e">
        <f t="shared" si="161"/>
        <v>#DIV/0!</v>
      </c>
      <c r="O29" s="5" t="e">
        <f t="shared" si="162"/>
        <v>#DIV/0!</v>
      </c>
      <c r="P29" s="5" t="e">
        <f t="shared" si="163"/>
        <v>#DIV/0!</v>
      </c>
      <c r="Q29" s="5" t="e">
        <f t="shared" si="164"/>
        <v>#DIV/0!</v>
      </c>
      <c r="R29" s="5" t="e">
        <f t="shared" si="165"/>
        <v>#DIV/0!</v>
      </c>
      <c r="S29" s="5">
        <f t="shared" si="166"/>
        <v>6.3827923073553242E-2</v>
      </c>
      <c r="T29" s="5">
        <f t="shared" si="167"/>
        <v>0</v>
      </c>
      <c r="U29" s="5">
        <f t="shared" si="168"/>
        <v>0</v>
      </c>
      <c r="V29" s="5">
        <f t="shared" si="169"/>
        <v>0.16331537214701888</v>
      </c>
      <c r="W29" s="5">
        <f t="shared" si="170"/>
        <v>0.77285670477942792</v>
      </c>
      <c r="X29" s="5">
        <f t="shared" si="171"/>
        <v>0</v>
      </c>
      <c r="Y29" s="5">
        <f t="shared" si="172"/>
        <v>0</v>
      </c>
      <c r="Z29" s="5">
        <f t="shared" si="173"/>
        <v>0</v>
      </c>
      <c r="AA29" s="5">
        <f t="shared" si="174"/>
        <v>0</v>
      </c>
      <c r="AB29" s="5">
        <f t="shared" si="175"/>
        <v>0.17441153072207402</v>
      </c>
      <c r="AC29" s="5">
        <f t="shared" si="176"/>
        <v>0</v>
      </c>
      <c r="AD29" s="5">
        <f t="shared" si="177"/>
        <v>0.82558846927792595</v>
      </c>
      <c r="AE29" s="5">
        <f t="shared" si="178"/>
        <v>0</v>
      </c>
      <c r="AF29" s="5">
        <f t="shared" si="179"/>
        <v>0</v>
      </c>
      <c r="AG29" s="5">
        <f t="shared" si="180"/>
        <v>0.5</v>
      </c>
      <c r="AH29" s="5">
        <f t="shared" si="181"/>
        <v>0.5</v>
      </c>
      <c r="AI29" s="5">
        <f t="shared" si="182"/>
        <v>0</v>
      </c>
      <c r="AJ29" s="5">
        <f t="shared" si="183"/>
        <v>0</v>
      </c>
      <c r="AK29" s="5">
        <f t="shared" si="184"/>
        <v>0</v>
      </c>
      <c r="AL29" s="5">
        <f t="shared" si="185"/>
        <v>0</v>
      </c>
      <c r="AM29" s="5">
        <f t="shared" si="186"/>
        <v>0</v>
      </c>
      <c r="AN29" s="5">
        <f t="shared" si="187"/>
        <v>0</v>
      </c>
      <c r="AO29" s="5">
        <f t="shared" si="188"/>
        <v>0.1634874326750449</v>
      </c>
      <c r="AP29" s="5">
        <f t="shared" si="189"/>
        <v>0.41820017953321365</v>
      </c>
      <c r="AQ29" s="5">
        <f t="shared" si="190"/>
        <v>0.41831238779174146</v>
      </c>
      <c r="AR29" s="5">
        <f t="shared" si="191"/>
        <v>0</v>
      </c>
      <c r="AS29" s="5">
        <f t="shared" si="192"/>
        <v>0</v>
      </c>
      <c r="AT29" s="5">
        <f t="shared" si="193"/>
        <v>0</v>
      </c>
      <c r="AU29" s="5">
        <f t="shared" si="194"/>
        <v>0</v>
      </c>
      <c r="AV29" s="5">
        <f t="shared" si="195"/>
        <v>0.5</v>
      </c>
      <c r="AW29" s="5">
        <f t="shared" si="196"/>
        <v>0</v>
      </c>
      <c r="AX29" s="5">
        <f t="shared" si="197"/>
        <v>0.5</v>
      </c>
      <c r="AY29" s="5">
        <f t="shared" si="198"/>
        <v>0</v>
      </c>
      <c r="AZ29" s="5">
        <f t="shared" si="199"/>
        <v>0</v>
      </c>
      <c r="BA29" s="5">
        <f t="shared" si="200"/>
        <v>0</v>
      </c>
      <c r="BB29" s="5">
        <f t="shared" si="201"/>
        <v>0</v>
      </c>
      <c r="BC29" s="5">
        <f t="shared" si="202"/>
        <v>0.5</v>
      </c>
      <c r="BD29" s="5">
        <f t="shared" si="203"/>
        <v>0.5</v>
      </c>
      <c r="BE29" s="5">
        <f t="shared" si="204"/>
        <v>0</v>
      </c>
      <c r="BF29" s="5">
        <f t="shared" si="205"/>
        <v>0</v>
      </c>
      <c r="BG29" s="5">
        <f t="shared" si="206"/>
        <v>0.5</v>
      </c>
      <c r="BH29" s="5">
        <f t="shared" si="207"/>
        <v>0</v>
      </c>
      <c r="BI29" s="5">
        <f t="shared" si="208"/>
        <v>0.5</v>
      </c>
      <c r="BJ29" s="5">
        <f t="shared" si="209"/>
        <v>0</v>
      </c>
      <c r="BK29" s="5">
        <f t="shared" si="210"/>
        <v>0.5</v>
      </c>
      <c r="BL29" s="5">
        <f t="shared" si="211"/>
        <v>0</v>
      </c>
      <c r="BM29" s="5">
        <f t="shared" si="212"/>
        <v>0</v>
      </c>
      <c r="BN29" s="5">
        <f t="shared" si="213"/>
        <v>0.5</v>
      </c>
      <c r="BO29" s="5">
        <f t="shared" si="214"/>
        <v>0</v>
      </c>
      <c r="BP29" s="5">
        <f t="shared" si="215"/>
        <v>0.5</v>
      </c>
      <c r="BQ29" s="5">
        <f t="shared" si="216"/>
        <v>0.5</v>
      </c>
      <c r="BR29" s="5">
        <f t="shared" si="217"/>
        <v>0</v>
      </c>
      <c r="BS29" s="5">
        <f t="shared" si="218"/>
        <v>0</v>
      </c>
      <c r="BT29" s="5" t="e">
        <f t="shared" si="219"/>
        <v>#DIV/0!</v>
      </c>
      <c r="BU29" s="5" t="e">
        <f t="shared" si="220"/>
        <v>#DIV/0!</v>
      </c>
      <c r="BV29" s="5" t="e">
        <f t="shared" si="221"/>
        <v>#DIV/0!</v>
      </c>
      <c r="BW29" s="5" t="e">
        <f t="shared" si="222"/>
        <v>#DIV/0!</v>
      </c>
      <c r="BX29" s="5" t="e">
        <f t="shared" si="223"/>
        <v>#DIV/0!</v>
      </c>
      <c r="BY29" s="5" t="e">
        <f t="shared" si="224"/>
        <v>#DIV/0!</v>
      </c>
      <c r="BZ29" s="5" t="e">
        <f t="shared" si="225"/>
        <v>#DIV/0!</v>
      </c>
      <c r="CA29" s="5" t="e">
        <f t="shared" si="226"/>
        <v>#DIV/0!</v>
      </c>
      <c r="CB29" s="5" t="e">
        <f t="shared" si="227"/>
        <v>#DIV/0!</v>
      </c>
      <c r="CC29" s="5" t="e">
        <f t="shared" si="228"/>
        <v>#DIV/0!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J29" s="4">
        <v>0</v>
      </c>
      <c r="CK29" s="4">
        <v>0</v>
      </c>
      <c r="CL29" s="4">
        <v>1457</v>
      </c>
      <c r="CM29" s="4">
        <v>0</v>
      </c>
      <c r="CN29" s="4">
        <v>0</v>
      </c>
      <c r="CO29" s="4">
        <v>3728</v>
      </c>
      <c r="CP29" s="4">
        <v>17642</v>
      </c>
      <c r="CQ29" s="4">
        <v>0</v>
      </c>
      <c r="CR29" s="4">
        <v>0</v>
      </c>
      <c r="CS29" s="4">
        <v>0</v>
      </c>
      <c r="CT29" s="4">
        <v>0</v>
      </c>
      <c r="CU29" s="4">
        <v>3727</v>
      </c>
      <c r="CV29" s="4">
        <v>0</v>
      </c>
      <c r="CW29" s="4">
        <v>17642</v>
      </c>
      <c r="CX29" s="4">
        <v>0</v>
      </c>
      <c r="CY29" s="4">
        <v>0</v>
      </c>
      <c r="CZ29" s="4">
        <v>1457</v>
      </c>
      <c r="DA29" s="4">
        <v>1457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1457</v>
      </c>
      <c r="DI29" s="4">
        <v>3727</v>
      </c>
      <c r="DJ29" s="4">
        <v>3728</v>
      </c>
      <c r="DK29" s="4">
        <v>0</v>
      </c>
      <c r="DL29" s="4">
        <v>0</v>
      </c>
      <c r="DM29" s="4">
        <v>0</v>
      </c>
    </row>
    <row r="30" spans="1:118" x14ac:dyDescent="0.35">
      <c r="A30" s="8" t="s">
        <v>51</v>
      </c>
      <c r="B30">
        <v>7</v>
      </c>
      <c r="C30">
        <v>0</v>
      </c>
      <c r="D30" s="4">
        <f t="shared" si="1"/>
        <v>55210</v>
      </c>
      <c r="E30" s="4">
        <f t="shared" si="2"/>
        <v>55210</v>
      </c>
      <c r="F30" s="4">
        <f t="shared" si="3"/>
        <v>55210</v>
      </c>
      <c r="G30" s="4">
        <f t="shared" si="4"/>
        <v>55210</v>
      </c>
      <c r="H30" s="4">
        <f t="shared" si="155"/>
        <v>55210</v>
      </c>
      <c r="I30" s="4"/>
      <c r="J30" s="4">
        <f t="shared" si="6"/>
        <v>55210</v>
      </c>
      <c r="K30" s="4">
        <f t="shared" si="7"/>
        <v>55210</v>
      </c>
      <c r="L30" s="5">
        <f t="shared" si="8"/>
        <v>0.1428564035686932</v>
      </c>
      <c r="M30" s="5">
        <f t="shared" si="9"/>
        <v>0.1428564035686932</v>
      </c>
      <c r="N30" s="5">
        <f t="shared" si="10"/>
        <v>0.1428564035686932</v>
      </c>
      <c r="O30" s="5">
        <f t="shared" si="11"/>
        <v>0.1428564035686932</v>
      </c>
      <c r="P30" s="5">
        <f t="shared" si="12"/>
        <v>0.1428564035686932</v>
      </c>
      <c r="Q30" s="5">
        <f t="shared" si="13"/>
        <v>0.1428564035686932</v>
      </c>
      <c r="R30" s="5">
        <f t="shared" si="14"/>
        <v>0.14286157858784077</v>
      </c>
      <c r="S30" s="5">
        <f t="shared" si="15"/>
        <v>0.14285714285714285</v>
      </c>
      <c r="T30" s="5">
        <f t="shared" si="16"/>
        <v>0.14285714285714285</v>
      </c>
      <c r="U30" s="5">
        <f t="shared" si="17"/>
        <v>0.14285714285714285</v>
      </c>
      <c r="V30" s="5">
        <f t="shared" si="18"/>
        <v>0.14285714285714285</v>
      </c>
      <c r="W30" s="5">
        <f t="shared" si="19"/>
        <v>0.14285714285714285</v>
      </c>
      <c r="X30" s="5">
        <f t="shared" si="20"/>
        <v>0.14285714285714285</v>
      </c>
      <c r="Y30" s="5">
        <f t="shared" si="21"/>
        <v>0.14285714285714285</v>
      </c>
      <c r="Z30" s="5">
        <f t="shared" si="22"/>
        <v>0.14287051336047546</v>
      </c>
      <c r="AA30" s="5">
        <f t="shared" si="23"/>
        <v>0.14287051336047546</v>
      </c>
      <c r="AB30" s="5">
        <f t="shared" si="24"/>
        <v>0.14287051336047546</v>
      </c>
      <c r="AC30" s="5">
        <f t="shared" si="25"/>
        <v>0.14287051336047546</v>
      </c>
      <c r="AD30" s="5">
        <f t="shared" si="26"/>
        <v>0.14287051336047546</v>
      </c>
      <c r="AE30" s="5">
        <f t="shared" si="27"/>
        <v>0.14282371659881135</v>
      </c>
      <c r="AF30" s="5">
        <f t="shared" si="28"/>
        <v>0.14282371659881135</v>
      </c>
      <c r="AG30" s="5">
        <f t="shared" si="29"/>
        <v>0.14275909402882636</v>
      </c>
      <c r="AH30" s="5">
        <f t="shared" si="30"/>
        <v>0.14275909402882636</v>
      </c>
      <c r="AI30" s="5">
        <f t="shared" si="31"/>
        <v>0.14275909402882636</v>
      </c>
      <c r="AJ30" s="5">
        <f t="shared" si="32"/>
        <v>0.14275909402882636</v>
      </c>
      <c r="AK30" s="5">
        <f t="shared" si="33"/>
        <v>0.14275909402882636</v>
      </c>
      <c r="AL30" s="5">
        <f t="shared" si="34"/>
        <v>0.1431022649279341</v>
      </c>
      <c r="AM30" s="5">
        <f t="shared" si="35"/>
        <v>0.1431022649279341</v>
      </c>
      <c r="AN30" s="5">
        <f t="shared" si="36"/>
        <v>0.14287317620650955</v>
      </c>
      <c r="AO30" s="5">
        <f t="shared" si="37"/>
        <v>0.14287317620650955</v>
      </c>
      <c r="AP30" s="5">
        <f t="shared" si="38"/>
        <v>0.14287317620650955</v>
      </c>
      <c r="AQ30" s="5">
        <f t="shared" si="39"/>
        <v>0.14287317620650955</v>
      </c>
      <c r="AR30" s="5">
        <f t="shared" si="40"/>
        <v>0.14287317620650955</v>
      </c>
      <c r="AS30" s="5">
        <f t="shared" si="41"/>
        <v>0.14287317620650955</v>
      </c>
      <c r="AT30" s="5">
        <f t="shared" si="42"/>
        <v>0.14276094276094276</v>
      </c>
      <c r="AU30" s="5">
        <f t="shared" si="43"/>
        <v>0.5</v>
      </c>
      <c r="AV30" s="5">
        <f t="shared" si="44"/>
        <v>0.41410976272414418</v>
      </c>
      <c r="AW30" s="5">
        <f t="shared" si="45"/>
        <v>5.5297953269335266E-2</v>
      </c>
      <c r="AX30" s="5">
        <f t="shared" si="46"/>
        <v>7.5348668719434882E-3</v>
      </c>
      <c r="AY30" s="5">
        <f t="shared" si="47"/>
        <v>2.3057417134577068E-2</v>
      </c>
      <c r="AZ30" s="5">
        <f t="shared" si="48"/>
        <v>0.5</v>
      </c>
      <c r="BA30" s="5">
        <f t="shared" si="49"/>
        <v>0.41410976272414418</v>
      </c>
      <c r="BB30" s="5">
        <f t="shared" si="50"/>
        <v>5.5297953269335266E-2</v>
      </c>
      <c r="BC30" s="5">
        <f t="shared" si="51"/>
        <v>7.5348668719434882E-3</v>
      </c>
      <c r="BD30" s="5">
        <f t="shared" si="52"/>
        <v>2.3057417134577068E-2</v>
      </c>
      <c r="BE30" s="5">
        <f t="shared" si="53"/>
        <v>0.5</v>
      </c>
      <c r="BF30" s="5">
        <f t="shared" si="54"/>
        <v>0.41410976272414418</v>
      </c>
      <c r="BG30" s="5">
        <f t="shared" si="55"/>
        <v>5.5297953269335266E-2</v>
      </c>
      <c r="BH30" s="5">
        <f t="shared" si="56"/>
        <v>7.5348668719434882E-3</v>
      </c>
      <c r="BI30" s="5">
        <f t="shared" si="57"/>
        <v>2.3057417134577068E-2</v>
      </c>
      <c r="BJ30" s="5">
        <f t="shared" si="58"/>
        <v>0.5</v>
      </c>
      <c r="BK30" s="5">
        <f t="shared" si="59"/>
        <v>0.41410976272414418</v>
      </c>
      <c r="BL30" s="5">
        <f t="shared" si="60"/>
        <v>5.5297953269335266E-2</v>
      </c>
      <c r="BM30" s="5">
        <f t="shared" si="61"/>
        <v>7.5348668719434882E-3</v>
      </c>
      <c r="BN30" s="5">
        <f t="shared" si="62"/>
        <v>2.3057417134577068E-2</v>
      </c>
      <c r="BO30" s="5">
        <f t="shared" si="63"/>
        <v>0.5</v>
      </c>
      <c r="BP30" s="5">
        <f t="shared" si="64"/>
        <v>0.41410976272414418</v>
      </c>
      <c r="BQ30" s="5">
        <f t="shared" si="65"/>
        <v>5.5297953269335266E-2</v>
      </c>
      <c r="BR30" s="5">
        <f t="shared" si="66"/>
        <v>7.5348668719434882E-3</v>
      </c>
      <c r="BS30" s="5">
        <f t="shared" si="67"/>
        <v>2.3057417134577068E-2</v>
      </c>
      <c r="BT30" s="5">
        <f t="shared" si="68"/>
        <v>0.5</v>
      </c>
      <c r="BU30" s="5">
        <f t="shared" si="69"/>
        <v>0.41410976272414418</v>
      </c>
      <c r="BV30" s="5">
        <f t="shared" si="70"/>
        <v>5.5279840608585401E-2</v>
      </c>
      <c r="BW30" s="5">
        <f t="shared" si="71"/>
        <v>7.5529795326933526E-3</v>
      </c>
      <c r="BX30" s="5">
        <f t="shared" si="72"/>
        <v>2.3057417134577068E-2</v>
      </c>
      <c r="BY30" s="5">
        <f t="shared" si="73"/>
        <v>0.50001811266074991</v>
      </c>
      <c r="BZ30" s="5">
        <f t="shared" si="74"/>
        <v>0.41410976272414418</v>
      </c>
      <c r="CA30" s="5">
        <f t="shared" si="75"/>
        <v>2.5875095737854228E-6</v>
      </c>
      <c r="CB30" s="5">
        <f t="shared" si="76"/>
        <v>7.5529795326933526E-3</v>
      </c>
      <c r="CC30" s="5">
        <f t="shared" si="77"/>
        <v>2.3039304473827207E-2</v>
      </c>
      <c r="CD30" s="4">
        <v>27605</v>
      </c>
      <c r="CE30" s="4">
        <v>27605</v>
      </c>
      <c r="CF30" s="4">
        <v>27605</v>
      </c>
      <c r="CG30" s="4">
        <v>27605</v>
      </c>
      <c r="CH30" s="4">
        <v>27605</v>
      </c>
      <c r="CJ30" s="4">
        <v>27605</v>
      </c>
      <c r="CK30" s="4">
        <v>27606</v>
      </c>
      <c r="CL30" s="4">
        <v>22863</v>
      </c>
      <c r="CM30" s="4">
        <v>22863</v>
      </c>
      <c r="CN30" s="4">
        <v>22863</v>
      </c>
      <c r="CO30" s="4">
        <v>22863</v>
      </c>
      <c r="CP30" s="4">
        <v>22863</v>
      </c>
      <c r="CQ30" s="4">
        <v>22863</v>
      </c>
      <c r="CR30" s="4">
        <v>22863</v>
      </c>
      <c r="CS30" s="4">
        <v>3053</v>
      </c>
      <c r="CT30" s="4">
        <v>3053</v>
      </c>
      <c r="CU30" s="4">
        <v>3053</v>
      </c>
      <c r="CV30" s="4">
        <v>3053</v>
      </c>
      <c r="CW30" s="4">
        <v>3053</v>
      </c>
      <c r="CX30" s="4">
        <v>3052</v>
      </c>
      <c r="CY30" s="4">
        <v>3052</v>
      </c>
      <c r="CZ30" s="4">
        <v>416</v>
      </c>
      <c r="DA30" s="4">
        <v>416</v>
      </c>
      <c r="DB30" s="4">
        <v>416</v>
      </c>
      <c r="DC30" s="4">
        <v>416</v>
      </c>
      <c r="DD30" s="4">
        <v>416</v>
      </c>
      <c r="DE30" s="4">
        <v>417</v>
      </c>
      <c r="DF30" s="4">
        <v>417</v>
      </c>
      <c r="DG30" s="4">
        <v>1273</v>
      </c>
      <c r="DH30" s="4">
        <v>1273</v>
      </c>
      <c r="DI30" s="4">
        <v>1273</v>
      </c>
      <c r="DJ30" s="4">
        <v>1273</v>
      </c>
      <c r="DK30" s="4">
        <v>1273</v>
      </c>
      <c r="DL30" s="4">
        <v>1273</v>
      </c>
      <c r="DM30" s="4">
        <v>1272</v>
      </c>
    </row>
    <row r="31" spans="1:118" x14ac:dyDescent="0.35">
      <c r="A31" s="8" t="s">
        <v>52</v>
      </c>
      <c r="B31">
        <v>7</v>
      </c>
      <c r="C31">
        <v>0</v>
      </c>
      <c r="D31" s="4">
        <f t="shared" si="1"/>
        <v>55210</v>
      </c>
      <c r="E31" s="4">
        <f t="shared" si="2"/>
        <v>55210</v>
      </c>
      <c r="F31" s="4">
        <f t="shared" si="3"/>
        <v>55210</v>
      </c>
      <c r="G31" s="4">
        <f t="shared" si="4"/>
        <v>55210</v>
      </c>
      <c r="H31" s="4">
        <f t="shared" si="155"/>
        <v>32555</v>
      </c>
      <c r="I31" s="4"/>
      <c r="J31" s="4">
        <f t="shared" si="6"/>
        <v>77865</v>
      </c>
      <c r="K31" s="4">
        <f t="shared" si="7"/>
        <v>55210</v>
      </c>
      <c r="L31" s="5">
        <f t="shared" si="8"/>
        <v>0.13784323669747561</v>
      </c>
      <c r="M31" s="5">
        <f t="shared" si="9"/>
        <v>0.12709978575198982</v>
      </c>
      <c r="N31" s="5">
        <f t="shared" si="10"/>
        <v>0.11941480277797903</v>
      </c>
      <c r="O31" s="5">
        <f t="shared" si="11"/>
        <v>0.11940962770526926</v>
      </c>
      <c r="P31" s="5">
        <f t="shared" si="12"/>
        <v>0</v>
      </c>
      <c r="Q31" s="5">
        <f t="shared" si="13"/>
        <v>0.23879338004698966</v>
      </c>
      <c r="R31" s="5">
        <f t="shared" si="14"/>
        <v>0.25743916702029662</v>
      </c>
      <c r="S31" s="5">
        <f t="shared" si="15"/>
        <v>0.16666354246724277</v>
      </c>
      <c r="T31" s="5">
        <f t="shared" si="16"/>
        <v>0.16666354246724277</v>
      </c>
      <c r="U31" s="5">
        <f t="shared" si="17"/>
        <v>0.16666354246724277</v>
      </c>
      <c r="V31" s="5">
        <f t="shared" si="18"/>
        <v>0.16666979086609057</v>
      </c>
      <c r="W31" s="5">
        <f t="shared" si="19"/>
        <v>0.16666979086609057</v>
      </c>
      <c r="X31" s="5">
        <f t="shared" si="20"/>
        <v>0.16666979086609057</v>
      </c>
      <c r="Y31" s="5">
        <f t="shared" si="21"/>
        <v>0</v>
      </c>
      <c r="Z31" s="5">
        <f t="shared" si="22"/>
        <v>0</v>
      </c>
      <c r="AA31" s="5">
        <f t="shared" si="23"/>
        <v>0.16664326828583462</v>
      </c>
      <c r="AB31" s="5">
        <f t="shared" si="24"/>
        <v>0.16664326828583462</v>
      </c>
      <c r="AC31" s="5">
        <f t="shared" si="25"/>
        <v>0.16664326828583462</v>
      </c>
      <c r="AD31" s="5">
        <f t="shared" si="26"/>
        <v>0.16669006504749873</v>
      </c>
      <c r="AE31" s="5">
        <f t="shared" si="27"/>
        <v>0.16669006504749873</v>
      </c>
      <c r="AF31" s="5">
        <f t="shared" si="28"/>
        <v>0.16669006504749873</v>
      </c>
      <c r="AG31" s="5">
        <f t="shared" si="29"/>
        <v>0.14275909402882636</v>
      </c>
      <c r="AH31" s="5">
        <f t="shared" si="30"/>
        <v>0.14275909402882636</v>
      </c>
      <c r="AI31" s="5">
        <f t="shared" si="31"/>
        <v>0.14275909402882636</v>
      </c>
      <c r="AJ31" s="5">
        <f t="shared" si="32"/>
        <v>0.14275909402882636</v>
      </c>
      <c r="AK31" s="5">
        <f t="shared" si="33"/>
        <v>0.28620452985586819</v>
      </c>
      <c r="AL31" s="5">
        <f t="shared" si="34"/>
        <v>0</v>
      </c>
      <c r="AM31" s="5">
        <f t="shared" si="35"/>
        <v>0.14275909402882636</v>
      </c>
      <c r="AN31" s="5">
        <f t="shared" si="36"/>
        <v>0.16662926391382404</v>
      </c>
      <c r="AO31" s="5">
        <f t="shared" si="37"/>
        <v>0</v>
      </c>
      <c r="AP31" s="5">
        <f t="shared" si="38"/>
        <v>0.16662926391382404</v>
      </c>
      <c r="AQ31" s="5">
        <f t="shared" si="39"/>
        <v>0.16662926391382404</v>
      </c>
      <c r="AR31" s="5">
        <f t="shared" si="40"/>
        <v>0.16662926391382404</v>
      </c>
      <c r="AS31" s="5">
        <f t="shared" si="41"/>
        <v>0.16674147217235188</v>
      </c>
      <c r="AT31" s="5">
        <f t="shared" si="42"/>
        <v>0.16674147217235188</v>
      </c>
      <c r="AU31" s="5">
        <f t="shared" si="43"/>
        <v>0.48244883173338166</v>
      </c>
      <c r="AV31" s="5">
        <f t="shared" si="44"/>
        <v>0.48311900018112663</v>
      </c>
      <c r="AW31" s="5">
        <f t="shared" si="45"/>
        <v>0</v>
      </c>
      <c r="AX31" s="5">
        <f t="shared" si="46"/>
        <v>7.5348668719434882E-3</v>
      </c>
      <c r="AY31" s="5">
        <f t="shared" si="47"/>
        <v>2.6897301213548271E-2</v>
      </c>
      <c r="AZ31" s="5">
        <f t="shared" si="48"/>
        <v>0.44484694801666363</v>
      </c>
      <c r="BA31" s="5">
        <f t="shared" si="49"/>
        <v>0.48311900018112663</v>
      </c>
      <c r="BB31" s="5">
        <f t="shared" si="50"/>
        <v>6.4499184930266254E-2</v>
      </c>
      <c r="BC31" s="5">
        <f t="shared" si="51"/>
        <v>7.5348668719434882E-3</v>
      </c>
      <c r="BD31" s="5">
        <f t="shared" si="52"/>
        <v>0</v>
      </c>
      <c r="BE31" s="5">
        <f t="shared" si="53"/>
        <v>0.41794964680311536</v>
      </c>
      <c r="BF31" s="5">
        <f t="shared" si="54"/>
        <v>0.48311900018112663</v>
      </c>
      <c r="BG31" s="5">
        <f t="shared" si="55"/>
        <v>6.4499184930266254E-2</v>
      </c>
      <c r="BH31" s="5">
        <f t="shared" si="56"/>
        <v>7.5348668719434882E-3</v>
      </c>
      <c r="BI31" s="5">
        <f t="shared" si="57"/>
        <v>2.6897301213548271E-2</v>
      </c>
      <c r="BJ31" s="5">
        <f t="shared" si="58"/>
        <v>0.4179315341423655</v>
      </c>
      <c r="BK31" s="5">
        <f t="shared" si="59"/>
        <v>0.48313711284187649</v>
      </c>
      <c r="BL31" s="5">
        <f t="shared" si="60"/>
        <v>6.4499184930266254E-2</v>
      </c>
      <c r="BM31" s="5">
        <f t="shared" si="61"/>
        <v>7.5348668719434882E-3</v>
      </c>
      <c r="BN31" s="5">
        <f t="shared" si="62"/>
        <v>2.6897301213548271E-2</v>
      </c>
      <c r="BO31" s="5">
        <f t="shared" si="63"/>
        <v>0</v>
      </c>
      <c r="BP31" s="5">
        <f t="shared" si="64"/>
        <v>0.81935186607279986</v>
      </c>
      <c r="BQ31" s="5">
        <f t="shared" si="65"/>
        <v>0.10941483643065582</v>
      </c>
      <c r="BR31" s="5">
        <f t="shared" si="66"/>
        <v>2.5618184610658883E-2</v>
      </c>
      <c r="BS31" s="5">
        <f t="shared" si="67"/>
        <v>4.5615112885885427E-2</v>
      </c>
      <c r="BT31" s="5">
        <f t="shared" si="68"/>
        <v>0.59260258139086885</v>
      </c>
      <c r="BU31" s="5">
        <f t="shared" si="69"/>
        <v>0.34256726385410646</v>
      </c>
      <c r="BV31" s="5">
        <f t="shared" si="70"/>
        <v>4.5745842162717522E-2</v>
      </c>
      <c r="BW31" s="5">
        <f t="shared" si="71"/>
        <v>0</v>
      </c>
      <c r="BX31" s="5">
        <f t="shared" si="72"/>
        <v>1.9084312592307199E-2</v>
      </c>
      <c r="BY31" s="5">
        <f t="shared" si="73"/>
        <v>0.90103242166274222</v>
      </c>
      <c r="BZ31" s="5">
        <f t="shared" si="74"/>
        <v>0</v>
      </c>
      <c r="CA31" s="5">
        <f t="shared" si="75"/>
        <v>2.4967077829646009E-6</v>
      </c>
      <c r="CB31" s="5">
        <f t="shared" si="76"/>
        <v>7.5348668719434882E-3</v>
      </c>
      <c r="CC31" s="5">
        <f t="shared" si="77"/>
        <v>2.6915413874298133E-2</v>
      </c>
      <c r="CD31" s="4">
        <f>55210-28574</f>
        <v>26636</v>
      </c>
      <c r="CE31" s="4">
        <f>55210-30650</f>
        <v>24560</v>
      </c>
      <c r="CF31" s="4">
        <f>55210-32135</f>
        <v>23075</v>
      </c>
      <c r="CG31" s="4">
        <f>55210-32136</f>
        <v>23074</v>
      </c>
      <c r="CH31" s="4">
        <v>0</v>
      </c>
      <c r="CJ31" s="4">
        <f>55210-31722+22655</f>
        <v>46143</v>
      </c>
      <c r="CK31" s="4">
        <f>55210-5464</f>
        <v>49746</v>
      </c>
      <c r="CL31" s="4">
        <v>26673</v>
      </c>
      <c r="CM31" s="4">
        <v>26673</v>
      </c>
      <c r="CN31" s="4">
        <v>26673</v>
      </c>
      <c r="CO31" s="4">
        <v>26674</v>
      </c>
      <c r="CP31" s="4">
        <v>26674</v>
      </c>
      <c r="CQ31" s="4">
        <v>26674</v>
      </c>
      <c r="CR31" s="4">
        <v>0</v>
      </c>
      <c r="CS31" s="4">
        <v>0</v>
      </c>
      <c r="CT31" s="4">
        <v>3561</v>
      </c>
      <c r="CU31" s="4">
        <v>3561</v>
      </c>
      <c r="CV31" s="4">
        <v>3561</v>
      </c>
      <c r="CW31" s="4">
        <v>3562</v>
      </c>
      <c r="CX31" s="4">
        <v>3562</v>
      </c>
      <c r="CY31" s="4">
        <v>3562</v>
      </c>
      <c r="CZ31" s="4">
        <v>416</v>
      </c>
      <c r="DA31" s="4">
        <v>416</v>
      </c>
      <c r="DB31" s="4">
        <v>416</v>
      </c>
      <c r="DC31" s="4">
        <v>416</v>
      </c>
      <c r="DD31" s="4">
        <v>834</v>
      </c>
      <c r="DE31" s="4">
        <v>0</v>
      </c>
      <c r="DF31" s="4">
        <v>416</v>
      </c>
      <c r="DG31" s="4">
        <v>1485</v>
      </c>
      <c r="DH31" s="4">
        <v>0</v>
      </c>
      <c r="DI31" s="4">
        <v>1485</v>
      </c>
      <c r="DJ31" s="4">
        <v>1485</v>
      </c>
      <c r="DK31" s="4">
        <v>1485</v>
      </c>
      <c r="DL31" s="4">
        <v>1486</v>
      </c>
      <c r="DM31" s="4">
        <v>1486</v>
      </c>
    </row>
    <row r="32" spans="1:118" x14ac:dyDescent="0.35">
      <c r="A32" s="8" t="s">
        <v>53</v>
      </c>
      <c r="B32">
        <v>7</v>
      </c>
      <c r="C32">
        <v>0</v>
      </c>
      <c r="D32" s="4">
        <f t="shared" si="1"/>
        <v>38574</v>
      </c>
      <c r="E32" s="4">
        <f t="shared" si="2"/>
        <v>80650</v>
      </c>
      <c r="F32" s="4">
        <f t="shared" si="3"/>
        <v>52135</v>
      </c>
      <c r="G32" s="4">
        <f t="shared" si="4"/>
        <v>32136</v>
      </c>
      <c r="H32" s="4">
        <f t="shared" si="155"/>
        <v>107555</v>
      </c>
      <c r="I32" s="4"/>
      <c r="J32" s="4">
        <f t="shared" si="6"/>
        <v>59958</v>
      </c>
      <c r="K32" s="4">
        <f t="shared" si="7"/>
        <v>15464</v>
      </c>
      <c r="L32" s="5">
        <f t="shared" si="8"/>
        <v>5.175019147570846E-2</v>
      </c>
      <c r="M32" s="5">
        <f t="shared" si="9"/>
        <v>0.25875095737854231</v>
      </c>
      <c r="N32" s="5">
        <f t="shared" si="10"/>
        <v>0.10350038295141692</v>
      </c>
      <c r="O32" s="5">
        <f t="shared" si="11"/>
        <v>0</v>
      </c>
      <c r="P32" s="5">
        <f t="shared" si="12"/>
        <v>0.38812643606781344</v>
      </c>
      <c r="Q32" s="5">
        <f t="shared" si="13"/>
        <v>0.14612184065081041</v>
      </c>
      <c r="R32" s="5">
        <f t="shared" si="14"/>
        <v>5.175019147570846E-2</v>
      </c>
      <c r="S32" s="5">
        <f t="shared" si="15"/>
        <v>0.16666354246724277</v>
      </c>
      <c r="T32" s="5">
        <f t="shared" si="16"/>
        <v>0.16666354246724277</v>
      </c>
      <c r="U32" s="5">
        <f t="shared" si="17"/>
        <v>0.16666354246724277</v>
      </c>
      <c r="V32" s="5">
        <f t="shared" si="18"/>
        <v>0.16666979086609057</v>
      </c>
      <c r="W32" s="5">
        <f t="shared" si="19"/>
        <v>0.16666979086609057</v>
      </c>
      <c r="X32" s="5">
        <f t="shared" si="20"/>
        <v>0.16666979086609057</v>
      </c>
      <c r="Y32" s="5">
        <f t="shared" si="21"/>
        <v>0</v>
      </c>
      <c r="Z32" s="5">
        <f t="shared" si="22"/>
        <v>0</v>
      </c>
      <c r="AA32" s="5">
        <f t="shared" si="23"/>
        <v>0.16664326828583462</v>
      </c>
      <c r="AB32" s="5">
        <f t="shared" si="24"/>
        <v>0.16664326828583462</v>
      </c>
      <c r="AC32" s="5">
        <f t="shared" si="25"/>
        <v>0.16664326828583462</v>
      </c>
      <c r="AD32" s="5">
        <f t="shared" si="26"/>
        <v>0.16669006504749873</v>
      </c>
      <c r="AE32" s="5">
        <f t="shared" si="27"/>
        <v>0.16669006504749873</v>
      </c>
      <c r="AF32" s="5">
        <f t="shared" si="28"/>
        <v>0.16669006504749873</v>
      </c>
      <c r="AG32" s="5">
        <f t="shared" si="29"/>
        <v>0.14275909402882636</v>
      </c>
      <c r="AH32" s="5">
        <f t="shared" si="30"/>
        <v>0.14275909402882636</v>
      </c>
      <c r="AI32" s="5">
        <f t="shared" si="31"/>
        <v>0.14275909402882636</v>
      </c>
      <c r="AJ32" s="5">
        <f t="shared" si="32"/>
        <v>0.14275909402882636</v>
      </c>
      <c r="AK32" s="5">
        <f t="shared" si="33"/>
        <v>0.28620452985586819</v>
      </c>
      <c r="AL32" s="5">
        <f t="shared" si="34"/>
        <v>0</v>
      </c>
      <c r="AM32" s="5">
        <f t="shared" si="35"/>
        <v>0.14275909402882636</v>
      </c>
      <c r="AN32" s="5">
        <f t="shared" si="36"/>
        <v>0.16662926391382404</v>
      </c>
      <c r="AO32" s="5">
        <f t="shared" si="37"/>
        <v>0</v>
      </c>
      <c r="AP32" s="5">
        <f t="shared" si="38"/>
        <v>0.16662926391382404</v>
      </c>
      <c r="AQ32" s="5">
        <f t="shared" si="39"/>
        <v>0.16662926391382404</v>
      </c>
      <c r="AR32" s="5">
        <f t="shared" si="40"/>
        <v>0.16662926391382404</v>
      </c>
      <c r="AS32" s="5">
        <f t="shared" si="41"/>
        <v>0.16674147217235188</v>
      </c>
      <c r="AT32" s="5">
        <f t="shared" si="42"/>
        <v>0.16674147217235188</v>
      </c>
      <c r="AU32" s="5">
        <f t="shared" si="43"/>
        <v>0.25924197646082853</v>
      </c>
      <c r="AV32" s="5">
        <f t="shared" si="44"/>
        <v>0.69147612381396795</v>
      </c>
      <c r="AW32" s="5">
        <f t="shared" si="45"/>
        <v>0</v>
      </c>
      <c r="AX32" s="5">
        <f t="shared" si="46"/>
        <v>1.0784466220770467E-2</v>
      </c>
      <c r="AY32" s="5">
        <f t="shared" si="47"/>
        <v>3.8497433504433035E-2</v>
      </c>
      <c r="AZ32" s="5">
        <f t="shared" si="48"/>
        <v>0.61996280223186606</v>
      </c>
      <c r="BA32" s="5">
        <f t="shared" si="49"/>
        <v>0.33072535647861129</v>
      </c>
      <c r="BB32" s="5">
        <f t="shared" si="50"/>
        <v>4.4153750774953503E-2</v>
      </c>
      <c r="BC32" s="5">
        <f t="shared" si="51"/>
        <v>5.1580905145691257E-3</v>
      </c>
      <c r="BD32" s="5">
        <f t="shared" si="52"/>
        <v>0</v>
      </c>
      <c r="BE32" s="5">
        <f t="shared" si="53"/>
        <v>0.38361944950608995</v>
      </c>
      <c r="BF32" s="5">
        <f t="shared" si="54"/>
        <v>0.51161407883379684</v>
      </c>
      <c r="BG32" s="5">
        <f t="shared" si="55"/>
        <v>6.8303442984559315E-2</v>
      </c>
      <c r="BH32" s="5">
        <f t="shared" si="56"/>
        <v>7.9792845497266719E-3</v>
      </c>
      <c r="BI32" s="5">
        <f t="shared" si="57"/>
        <v>2.848374412582718E-2</v>
      </c>
      <c r="BJ32" s="5">
        <f t="shared" si="58"/>
        <v>0</v>
      </c>
      <c r="BK32" s="5">
        <f t="shared" si="59"/>
        <v>0.83003485187951209</v>
      </c>
      <c r="BL32" s="5">
        <f t="shared" si="60"/>
        <v>0.11081030619865571</v>
      </c>
      <c r="BM32" s="5">
        <f t="shared" si="61"/>
        <v>1.2944983818770227E-2</v>
      </c>
      <c r="BN32" s="5">
        <f t="shared" si="62"/>
        <v>4.6209858103061989E-2</v>
      </c>
      <c r="BO32" s="5">
        <f t="shared" si="63"/>
        <v>0.69731765143414992</v>
      </c>
      <c r="BP32" s="5">
        <f t="shared" si="64"/>
        <v>0.24800334712472688</v>
      </c>
      <c r="BQ32" s="5">
        <f t="shared" si="65"/>
        <v>3.3117939658779232E-2</v>
      </c>
      <c r="BR32" s="5">
        <f t="shared" si="66"/>
        <v>7.7541722839477474E-3</v>
      </c>
      <c r="BS32" s="5">
        <f t="shared" si="67"/>
        <v>1.3806889498396169E-2</v>
      </c>
      <c r="BT32" s="5">
        <f t="shared" si="68"/>
        <v>0.47092965075552889</v>
      </c>
      <c r="BU32" s="5">
        <f t="shared" si="69"/>
        <v>0.44487808132359319</v>
      </c>
      <c r="BV32" s="5">
        <f t="shared" si="70"/>
        <v>5.9408252443377031E-2</v>
      </c>
      <c r="BW32" s="5">
        <f t="shared" si="71"/>
        <v>0</v>
      </c>
      <c r="BX32" s="5">
        <f t="shared" si="72"/>
        <v>2.4784015477500917E-2</v>
      </c>
      <c r="BY32" s="5">
        <f t="shared" si="73"/>
        <v>0.64666321779617175</v>
      </c>
      <c r="BZ32" s="5">
        <f t="shared" si="74"/>
        <v>0</v>
      </c>
      <c r="CA32" s="5">
        <f t="shared" si="75"/>
        <v>3.3464945341249652E-6</v>
      </c>
      <c r="CB32" s="5">
        <f t="shared" si="76"/>
        <v>2.6901189860320744E-2</v>
      </c>
      <c r="CC32" s="5">
        <f t="shared" si="77"/>
        <v>9.6094154164511128E-2</v>
      </c>
      <c r="CD32" s="4">
        <v>10000</v>
      </c>
      <c r="CE32" s="4">
        <v>50000</v>
      </c>
      <c r="CF32" s="4">
        <v>20000</v>
      </c>
      <c r="CG32" s="4">
        <v>0</v>
      </c>
      <c r="CH32" s="4">
        <v>75000</v>
      </c>
      <c r="CJ32" s="4">
        <v>28236</v>
      </c>
      <c r="CK32" s="4">
        <v>10000</v>
      </c>
      <c r="CL32" s="4">
        <v>26673</v>
      </c>
      <c r="CM32" s="4">
        <v>26673</v>
      </c>
      <c r="CN32" s="4">
        <v>26673</v>
      </c>
      <c r="CO32" s="4">
        <v>26674</v>
      </c>
      <c r="CP32" s="4">
        <v>26674</v>
      </c>
      <c r="CQ32" s="4">
        <v>26674</v>
      </c>
      <c r="CR32" s="4">
        <v>0</v>
      </c>
      <c r="CS32" s="4">
        <v>0</v>
      </c>
      <c r="CT32" s="4">
        <v>3561</v>
      </c>
      <c r="CU32" s="4">
        <v>3561</v>
      </c>
      <c r="CV32" s="4">
        <v>3561</v>
      </c>
      <c r="CW32" s="4">
        <v>3562</v>
      </c>
      <c r="CX32" s="4">
        <v>3562</v>
      </c>
      <c r="CY32" s="4">
        <v>3562</v>
      </c>
      <c r="CZ32" s="4">
        <v>416</v>
      </c>
      <c r="DA32" s="4">
        <v>416</v>
      </c>
      <c r="DB32" s="4">
        <v>416</v>
      </c>
      <c r="DC32" s="4">
        <v>416</v>
      </c>
      <c r="DD32" s="4">
        <v>834</v>
      </c>
      <c r="DE32" s="4">
        <v>0</v>
      </c>
      <c r="DF32" s="4">
        <v>416</v>
      </c>
      <c r="DG32" s="4">
        <v>1485</v>
      </c>
      <c r="DH32" s="4">
        <v>0</v>
      </c>
      <c r="DI32" s="4">
        <v>1485</v>
      </c>
      <c r="DJ32" s="4">
        <v>1485</v>
      </c>
      <c r="DK32" s="4">
        <v>1485</v>
      </c>
      <c r="DL32" s="4">
        <v>1486</v>
      </c>
      <c r="DM32" s="4">
        <v>1486</v>
      </c>
    </row>
    <row r="33" spans="1:117" x14ac:dyDescent="0.35">
      <c r="A33" s="8" t="s">
        <v>85</v>
      </c>
      <c r="B33">
        <v>7</v>
      </c>
      <c r="C33">
        <v>0</v>
      </c>
      <c r="D33" s="4">
        <f t="shared" si="1"/>
        <v>27605</v>
      </c>
      <c r="E33" s="4">
        <f t="shared" si="2"/>
        <v>27605</v>
      </c>
      <c r="F33" s="4">
        <f t="shared" si="3"/>
        <v>27605</v>
      </c>
      <c r="G33" s="4">
        <f t="shared" si="4"/>
        <v>27605</v>
      </c>
      <c r="H33" s="4">
        <f t="shared" si="155"/>
        <v>27605</v>
      </c>
      <c r="I33" s="4"/>
      <c r="J33" s="4">
        <f t="shared" si="6"/>
        <v>27605</v>
      </c>
      <c r="K33" s="4">
        <f t="shared" si="7"/>
        <v>27604</v>
      </c>
      <c r="L33" s="5" t="e">
        <f t="shared" ref="L33:L35" si="229">CD33/(CD33+CE33+CF33+CG33+CH33+CJ33+CK33)</f>
        <v>#DIV/0!</v>
      </c>
      <c r="M33" s="5" t="e">
        <f t="shared" ref="M33:M35" si="230">CE33/(CD33+CE33+CF33+CG33+CH33+CJ33+CK33)</f>
        <v>#DIV/0!</v>
      </c>
      <c r="N33" s="5" t="e">
        <f t="shared" ref="N33:N35" si="231">CF33/(CD33+CE33+CF33+CG33+CH33+CJ33+CK33)</f>
        <v>#DIV/0!</v>
      </c>
      <c r="O33" s="5" t="e">
        <f t="shared" ref="O33:O35" si="232">CG33/(CD33+CE33+CF33+CG33+CH33+CJ33+CK33)</f>
        <v>#DIV/0!</v>
      </c>
      <c r="P33" s="5" t="e">
        <f t="shared" ref="P33:P35" si="233">CH33/(CD33+CE33+CF33+CG33+CH33+CJ33+CK33)</f>
        <v>#DIV/0!</v>
      </c>
      <c r="Q33" s="5" t="e">
        <f t="shared" ref="Q33:Q35" si="234">CJ33/(CD33+CE33+CF33+CG33+CH33+CJ33+CK33)</f>
        <v>#DIV/0!</v>
      </c>
      <c r="R33" s="5" t="e">
        <f t="shared" ref="R33:R35" si="235">CK33/(CD33+CE33+CF33+CG33+CH33+CJ33+CK33)</f>
        <v>#DIV/0!</v>
      </c>
      <c r="S33" s="5">
        <f t="shared" ref="S33:S35" si="236">CL33/(CL33+CM33+CN33+CO33+CP33+CQ33+CR33)</f>
        <v>0.14285714285714285</v>
      </c>
      <c r="T33" s="5">
        <f t="shared" ref="T33:T35" si="237">CM33/(CL33+CM33+CN33+CO33+CP33+CQ33+CR33)</f>
        <v>0.14285714285714285</v>
      </c>
      <c r="U33" s="5">
        <f t="shared" ref="U33:U35" si="238">CN33/(CL33+CM33+CN33+CO33+CP33+CQ33+CR33)</f>
        <v>0.14285714285714285</v>
      </c>
      <c r="V33" s="5">
        <f t="shared" ref="V33:V35" si="239">CO33/(CL33+CM33+CN33+CO33+CP33+CQ33+CR33)</f>
        <v>0.14285714285714285</v>
      </c>
      <c r="W33" s="5">
        <f t="shared" ref="W33:W35" si="240">CP33/(CL33+CM33+CN33+CO33+CP33+CQ33+CR33)</f>
        <v>0.14285714285714285</v>
      </c>
      <c r="X33" s="5">
        <f t="shared" ref="X33:X35" si="241">CQ33/(CL33+CM33+CN33+CO33+CP33+CQ33+CR33)</f>
        <v>0.14285714285714285</v>
      </c>
      <c r="Y33" s="5">
        <f t="shared" ref="Y33:Y35" si="242">CR33/(CL33+CM33+CN33+CO33+CP33+CQ33+CR33)</f>
        <v>0.14285714285714285</v>
      </c>
      <c r="Z33" s="5">
        <f t="shared" ref="Z33:Z35" si="243">CS33/(CS33+CT33+CU33+CV33+CW33+CX33+CY33)</f>
        <v>0.14287051336047546</v>
      </c>
      <c r="AA33" s="5">
        <f t="shared" ref="AA33:AA35" si="244">CT33/(CS33+CT33+CU33+CV33+CW33+CX33+CY33)</f>
        <v>0.14287051336047546</v>
      </c>
      <c r="AB33" s="5">
        <f t="shared" ref="AB33:AB35" si="245">CU33/(CS33+CT33+CU33+CV33+CW33+CX33+CY33)</f>
        <v>0.14287051336047546</v>
      </c>
      <c r="AC33" s="5">
        <f t="shared" ref="AC33:AC35" si="246">CV33/(CS33+CT33+CU33+CV33+CW33+CX33+CY33)</f>
        <v>0.14287051336047546</v>
      </c>
      <c r="AD33" s="5">
        <f t="shared" ref="AD33:AD35" si="247">CW33/(CS33+CT33+CU33+CV33+CW33+CX33+CY33)</f>
        <v>0.14287051336047546</v>
      </c>
      <c r="AE33" s="5">
        <f t="shared" ref="AE33:AE35" si="248">CX33/(CS33+CT33+CU33+CV33+CW33+CX33+CY33)</f>
        <v>0.14282371659881135</v>
      </c>
      <c r="AF33" s="5">
        <f t="shared" ref="AF33:AF35" si="249">CY33/(CS33+CT33+CU33+CV33+CW33+CX33+CY33)</f>
        <v>0.14282371659881135</v>
      </c>
      <c r="AG33" s="5">
        <f t="shared" ref="AG33:AG35" si="250">CZ33/(CZ33+DA33+DB33+DC33+DD33+DE33+DF33)</f>
        <v>0.14275909402882636</v>
      </c>
      <c r="AH33" s="5">
        <f t="shared" ref="AH33:AH35" si="251">DA33/(CZ33+DA33+DB33+DC33+DD33+DE33+DF33)</f>
        <v>0.14275909402882636</v>
      </c>
      <c r="AI33" s="5">
        <f t="shared" ref="AI33:AI35" si="252">DB33/(CZ33+DA33+DB33+DC33+DD33+DE33+DF33)</f>
        <v>0.14275909402882636</v>
      </c>
      <c r="AJ33" s="5">
        <f t="shared" ref="AJ33:AJ35" si="253">DC33/(CZ33+DA33+DB33+DC33+DD33+DE33+DF33)</f>
        <v>0.14275909402882636</v>
      </c>
      <c r="AK33" s="5">
        <f t="shared" ref="AK33:AK35" si="254">DD33/(CZ33+DA33+DB33+DC33+DD33+DE33+DF33)</f>
        <v>0.14275909402882636</v>
      </c>
      <c r="AL33" s="5">
        <f t="shared" ref="AL33:AL35" si="255">DE33/(CZ33+DA33+DB33+DC33+DD33+DE33+DF33)</f>
        <v>0.1431022649279341</v>
      </c>
      <c r="AM33" s="5">
        <f t="shared" ref="AM33:AM35" si="256">DF33/(CZ33+DA33+DB33+DC33+DD33+DE33+DF33)</f>
        <v>0.1431022649279341</v>
      </c>
      <c r="AN33" s="5">
        <f t="shared" ref="AN33:AN35" si="257">DG33/(DG33+DH33+DI33+DJ33+DK33+DL33+DM33)</f>
        <v>0.14287317620650955</v>
      </c>
      <c r="AO33" s="5">
        <f t="shared" ref="AO33:AO35" si="258">DH33/(DG33+DH33+DI33+DJ33+DK33+DL33+DM33)</f>
        <v>0.14287317620650955</v>
      </c>
      <c r="AP33" s="5">
        <f t="shared" ref="AP33:AP35" si="259">DI33/(DG33+DH33+DI33+DJ33+DK33+DL33+DM33)</f>
        <v>0.14287317620650955</v>
      </c>
      <c r="AQ33" s="5">
        <f t="shared" ref="AQ33:AQ35" si="260">DJ33/(DG33+DH33+DI33+DJ33+DK33+DL33+DM33)</f>
        <v>0.14287317620650955</v>
      </c>
      <c r="AR33" s="5">
        <f t="shared" ref="AR33:AR35" si="261">DK33/(DG33+DH33+DI33+DJ33+DK33+DL33+DM33)</f>
        <v>0.14287317620650955</v>
      </c>
      <c r="AS33" s="5">
        <f t="shared" ref="AS33:AS35" si="262">DL33/(DG33+DH33+DI33+DJ33+DK33+DL33+DM33)</f>
        <v>0.14287317620650955</v>
      </c>
      <c r="AT33" s="5">
        <f t="shared" ref="AT33:AT35" si="263">DM33/(DG33+DH33+DI33+DJ33+DK33+DL33+DM33)</f>
        <v>0.14276094276094276</v>
      </c>
      <c r="AU33" s="5">
        <f t="shared" ref="AU33:AU35" si="264">CD33/(CD33+CL33+CS33+CZ33+DG33)</f>
        <v>0</v>
      </c>
      <c r="AV33" s="5">
        <f t="shared" ref="AV33:AV35" si="265">CL33/(CD33+CL33+CS33+CZ33+DG33)</f>
        <v>0.82821952544828836</v>
      </c>
      <c r="AW33" s="5">
        <f t="shared" ref="AW33:AW35" si="266">CS33/(CD33+CL33+CS33+CZ33+DG33)</f>
        <v>0.11059590653867053</v>
      </c>
      <c r="AX33" s="5">
        <f t="shared" ref="AX33:AX35" si="267">CZ33/(CD33+CL33+CS33+CZ33+DG33)</f>
        <v>1.5069733743886976E-2</v>
      </c>
      <c r="AY33" s="5">
        <f t="shared" ref="AY33:AY35" si="268">DG33/(CD33+CL33+CS33+CZ33+DG33)</f>
        <v>4.6114834269154137E-2</v>
      </c>
      <c r="AZ33" s="5">
        <f t="shared" ref="AZ33:AZ35" si="269">CE33/(CE33+CM33+CT33+DA33+DH33)</f>
        <v>0</v>
      </c>
      <c r="BA33" s="5">
        <f t="shared" ref="BA33:BA35" si="270">CM33/(CE33+CM33+CT33+DA33+DH33)</f>
        <v>0.82821952544828836</v>
      </c>
      <c r="BB33" s="5">
        <f t="shared" ref="BB33:BB35" si="271">CT33/(CE33+CM33+CT33+DA33+DH33)</f>
        <v>0.11059590653867053</v>
      </c>
      <c r="BC33" s="5">
        <f t="shared" ref="BC33:BC35" si="272">DA33/(CE33+CM33+CT33+DA33+DH33)</f>
        <v>1.5069733743886976E-2</v>
      </c>
      <c r="BD33" s="5">
        <f t="shared" ref="BD33:BD35" si="273">DH33/(CE33+CM33+CT33+DA33+DH33)</f>
        <v>4.6114834269154137E-2</v>
      </c>
      <c r="BE33" s="5">
        <f t="shared" ref="BE33:BE35" si="274">CF33/(CF33+CN33+CU33+DB33+DI33)</f>
        <v>0</v>
      </c>
      <c r="BF33" s="5">
        <f t="shared" ref="BF33:BF35" si="275">CN33/(CF33+CN33+CU33+DB33+DI33)</f>
        <v>0.82821952544828836</v>
      </c>
      <c r="BG33" s="5">
        <f t="shared" ref="BG33:BG35" si="276">CU33/(CF33+CN33+CU33+DB33+DI33)</f>
        <v>0.11059590653867053</v>
      </c>
      <c r="BH33" s="5">
        <f t="shared" ref="BH33:BH35" si="277">DB33/(CF33+CN33+CU33+DB33+DI33)</f>
        <v>1.5069733743886976E-2</v>
      </c>
      <c r="BI33" s="5">
        <f t="shared" ref="BI33:BI35" si="278">DI33/(CF33+CN33+CU33+DB33+DI33)</f>
        <v>4.6114834269154137E-2</v>
      </c>
      <c r="BJ33" s="5">
        <f t="shared" ref="BJ33:BJ35" si="279">CG33/(CG33+CO33+CV33+DC33+DJ33)</f>
        <v>0</v>
      </c>
      <c r="BK33" s="5">
        <f t="shared" ref="BK33:BK35" si="280">CO33/(CG33+CO33+CV33+DC33+DJ33)</f>
        <v>0.82821952544828836</v>
      </c>
      <c r="BL33" s="5">
        <f t="shared" ref="BL33:BL35" si="281">CV33/(CG33+CO33+CV33+DC33+DJ33)</f>
        <v>0.11059590653867053</v>
      </c>
      <c r="BM33" s="5">
        <f t="shared" ref="BM33:BM35" si="282">DC33/(CG33+CO33+CV33+DC33+DJ33)</f>
        <v>1.5069733743886976E-2</v>
      </c>
      <c r="BN33" s="5">
        <f t="shared" ref="BN33:BN35" si="283">DJ33/(CG33+CO33+CV33+DC33+DJ33)</f>
        <v>4.6114834269154137E-2</v>
      </c>
      <c r="BO33" s="5">
        <f t="shared" ref="BO33:BO35" si="284">CH33/(CH33+CP33+CW33+DD33+DK33)</f>
        <v>0</v>
      </c>
      <c r="BP33" s="5">
        <f t="shared" ref="BP33:BP35" si="285">CP33/(CH33+CP33+CW33+DD33+DK33)</f>
        <v>0.82821952544828836</v>
      </c>
      <c r="BQ33" s="5">
        <f t="shared" ref="BQ33:BQ35" si="286">CW33/(CH33+CP33+CW33+DD33+DK33)</f>
        <v>0.11059590653867053</v>
      </c>
      <c r="BR33" s="5">
        <f t="shared" ref="BR33:BR35" si="287">DD33/(CH33+CP33+CW33+DD33+DK33)</f>
        <v>1.5069733743886976E-2</v>
      </c>
      <c r="BS33" s="5">
        <f t="shared" ref="BS33:BS35" si="288">DK33/(CH33+CP33+CW33+DD33+DK33)</f>
        <v>4.6114834269154137E-2</v>
      </c>
      <c r="BT33" s="5">
        <f t="shared" ref="BT33:BT35" si="289">CJ33/(CJ33+CQ33+CX33+DE33+DL33)</f>
        <v>0</v>
      </c>
      <c r="BU33" s="5">
        <f t="shared" ref="BU33:BU35" si="290">CQ33/(CJ33+CQ33+CX33+DE33+DL33)</f>
        <v>0.82821952544828836</v>
      </c>
      <c r="BV33" s="5">
        <f t="shared" ref="BV33:BV35" si="291">CX33/(CJ33+CQ33+CX33+DE33+DL33)</f>
        <v>0.1105596812171708</v>
      </c>
      <c r="BW33" s="5">
        <f t="shared" ref="BW33:BW35" si="292">DE33/(CJ33+CQ33+CX33+DE33+DL33)</f>
        <v>1.5105959065386705E-2</v>
      </c>
      <c r="BX33" s="5">
        <f t="shared" ref="BX33:BX35" si="293">DL33/(CJ33+CQ33+CX33+DE33+DL33)</f>
        <v>4.6114834269154137E-2</v>
      </c>
      <c r="BY33" s="5">
        <f t="shared" ref="BY33:BY35" si="294">CK33/(CK33+CR33+CY33+DF33+DM33)</f>
        <v>0</v>
      </c>
      <c r="BZ33" s="5">
        <f t="shared" ref="BZ33:BZ35" si="295">CR33/(CK33+CR33+CY33+DF33+DM33)</f>
        <v>0.82824952905376037</v>
      </c>
      <c r="CA33" s="5" t="e">
        <f t="shared" ref="CA33:CA35" si="296">L33/(CK33+CR33+CY33+DF33+DM33)</f>
        <v>#DIV/0!</v>
      </c>
      <c r="CB33" s="5">
        <f t="shared" ref="CB33:CB35" si="297">DF33/(CK33+CR33+CY33+DF33+DM33)</f>
        <v>1.5106506303434285E-2</v>
      </c>
      <c r="CC33" s="5">
        <f t="shared" ref="CC33:CC35" si="298">DM33/(CK33+CR33+CY33+DF33+DM33)</f>
        <v>4.6080278220547749E-2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J33" s="4">
        <v>0</v>
      </c>
      <c r="CK33" s="4">
        <v>0</v>
      </c>
      <c r="CL33" s="4">
        <v>22863</v>
      </c>
      <c r="CM33" s="4">
        <v>22863</v>
      </c>
      <c r="CN33" s="4">
        <v>22863</v>
      </c>
      <c r="CO33" s="4">
        <v>22863</v>
      </c>
      <c r="CP33" s="4">
        <v>22863</v>
      </c>
      <c r="CQ33" s="4">
        <v>22863</v>
      </c>
      <c r="CR33" s="4">
        <v>22863</v>
      </c>
      <c r="CS33" s="4">
        <v>3053</v>
      </c>
      <c r="CT33" s="4">
        <v>3053</v>
      </c>
      <c r="CU33" s="4">
        <v>3053</v>
      </c>
      <c r="CV33" s="4">
        <v>3053</v>
      </c>
      <c r="CW33" s="4">
        <v>3053</v>
      </c>
      <c r="CX33" s="4">
        <v>3052</v>
      </c>
      <c r="CY33" s="4">
        <v>3052</v>
      </c>
      <c r="CZ33" s="4">
        <v>416</v>
      </c>
      <c r="DA33" s="4">
        <v>416</v>
      </c>
      <c r="DB33" s="4">
        <v>416</v>
      </c>
      <c r="DC33" s="4">
        <v>416</v>
      </c>
      <c r="DD33" s="4">
        <v>416</v>
      </c>
      <c r="DE33" s="4">
        <v>417</v>
      </c>
      <c r="DF33" s="4">
        <v>417</v>
      </c>
      <c r="DG33" s="4">
        <v>1273</v>
      </c>
      <c r="DH33" s="4">
        <v>1273</v>
      </c>
      <c r="DI33" s="4">
        <v>1273</v>
      </c>
      <c r="DJ33" s="4">
        <v>1273</v>
      </c>
      <c r="DK33" s="4">
        <v>1273</v>
      </c>
      <c r="DL33" s="4">
        <v>1273</v>
      </c>
      <c r="DM33" s="4">
        <v>1272</v>
      </c>
    </row>
    <row r="34" spans="1:117" x14ac:dyDescent="0.35">
      <c r="A34" s="8" t="s">
        <v>86</v>
      </c>
      <c r="B34">
        <v>7</v>
      </c>
      <c r="C34">
        <v>0</v>
      </c>
      <c r="D34" s="4">
        <f t="shared" si="1"/>
        <v>1664</v>
      </c>
      <c r="E34" s="4">
        <f t="shared" si="2"/>
        <v>1664</v>
      </c>
      <c r="F34" s="4">
        <f t="shared" si="3"/>
        <v>1664</v>
      </c>
      <c r="G34" s="4">
        <f t="shared" si="4"/>
        <v>1664</v>
      </c>
      <c r="H34" s="4">
        <f t="shared" si="155"/>
        <v>1664</v>
      </c>
      <c r="I34" s="4"/>
      <c r="J34" s="4">
        <f t="shared" si="6"/>
        <v>1664</v>
      </c>
      <c r="K34" s="4">
        <f t="shared" si="7"/>
        <v>1664</v>
      </c>
      <c r="L34" s="5" t="e">
        <f t="shared" si="229"/>
        <v>#DIV/0!</v>
      </c>
      <c r="M34" s="5" t="e">
        <f t="shared" si="230"/>
        <v>#DIV/0!</v>
      </c>
      <c r="N34" s="5" t="e">
        <f t="shared" si="231"/>
        <v>#DIV/0!</v>
      </c>
      <c r="O34" s="5" t="e">
        <f t="shared" si="232"/>
        <v>#DIV/0!</v>
      </c>
      <c r="P34" s="5" t="e">
        <f t="shared" si="233"/>
        <v>#DIV/0!</v>
      </c>
      <c r="Q34" s="5" t="e">
        <f t="shared" si="234"/>
        <v>#DIV/0!</v>
      </c>
      <c r="R34" s="5" t="e">
        <f t="shared" si="235"/>
        <v>#DIV/0!</v>
      </c>
      <c r="S34" s="5">
        <f t="shared" si="236"/>
        <v>0.14285714285714285</v>
      </c>
      <c r="T34" s="5">
        <f t="shared" si="237"/>
        <v>0.14285714285714285</v>
      </c>
      <c r="U34" s="5">
        <f t="shared" si="238"/>
        <v>0.14285714285714285</v>
      </c>
      <c r="V34" s="5">
        <f t="shared" si="239"/>
        <v>0.14285714285714285</v>
      </c>
      <c r="W34" s="5">
        <f t="shared" si="240"/>
        <v>0.14285714285714285</v>
      </c>
      <c r="X34" s="5">
        <f t="shared" si="241"/>
        <v>0.14285714285714285</v>
      </c>
      <c r="Y34" s="5">
        <f t="shared" si="242"/>
        <v>0.14285714285714285</v>
      </c>
      <c r="Z34" s="5">
        <f t="shared" si="243"/>
        <v>0.14285714285714285</v>
      </c>
      <c r="AA34" s="5">
        <f t="shared" si="244"/>
        <v>0.14285714285714285</v>
      </c>
      <c r="AB34" s="5">
        <f t="shared" si="245"/>
        <v>0.14285714285714285</v>
      </c>
      <c r="AC34" s="5">
        <f t="shared" si="246"/>
        <v>0.14285714285714285</v>
      </c>
      <c r="AD34" s="5">
        <f t="shared" si="247"/>
        <v>0.14285714285714285</v>
      </c>
      <c r="AE34" s="5">
        <f t="shared" si="248"/>
        <v>0.14285714285714285</v>
      </c>
      <c r="AF34" s="5">
        <f t="shared" si="249"/>
        <v>0.14285714285714285</v>
      </c>
      <c r="AG34" s="5">
        <f t="shared" si="250"/>
        <v>0.14285714285714285</v>
      </c>
      <c r="AH34" s="5">
        <f t="shared" si="251"/>
        <v>0.14285714285714285</v>
      </c>
      <c r="AI34" s="5">
        <f t="shared" si="252"/>
        <v>0.14285714285714285</v>
      </c>
      <c r="AJ34" s="5">
        <f t="shared" si="253"/>
        <v>0.14285714285714285</v>
      </c>
      <c r="AK34" s="5">
        <f t="shared" si="254"/>
        <v>0.14285714285714285</v>
      </c>
      <c r="AL34" s="5">
        <f t="shared" si="255"/>
        <v>0.14285714285714285</v>
      </c>
      <c r="AM34" s="5">
        <f t="shared" si="256"/>
        <v>0.14285714285714285</v>
      </c>
      <c r="AN34" s="5">
        <f t="shared" si="257"/>
        <v>0.14285714285714285</v>
      </c>
      <c r="AO34" s="5">
        <f t="shared" si="258"/>
        <v>0.14285714285714285</v>
      </c>
      <c r="AP34" s="5">
        <f t="shared" si="259"/>
        <v>0.14285714285714285</v>
      </c>
      <c r="AQ34" s="5">
        <f t="shared" si="260"/>
        <v>0.14285714285714285</v>
      </c>
      <c r="AR34" s="5">
        <f t="shared" si="261"/>
        <v>0.14285714285714285</v>
      </c>
      <c r="AS34" s="5">
        <f t="shared" si="262"/>
        <v>0.14285714285714285</v>
      </c>
      <c r="AT34" s="5">
        <f t="shared" si="263"/>
        <v>0.14285714285714285</v>
      </c>
      <c r="AU34" s="5">
        <f t="shared" si="264"/>
        <v>0</v>
      </c>
      <c r="AV34" s="5">
        <f t="shared" si="265"/>
        <v>0.25</v>
      </c>
      <c r="AW34" s="5">
        <f t="shared" si="266"/>
        <v>0.25</v>
      </c>
      <c r="AX34" s="5">
        <f t="shared" si="267"/>
        <v>0.25</v>
      </c>
      <c r="AY34" s="5">
        <f t="shared" si="268"/>
        <v>0.25</v>
      </c>
      <c r="AZ34" s="5">
        <f t="shared" si="269"/>
        <v>0</v>
      </c>
      <c r="BA34" s="5">
        <f t="shared" si="270"/>
        <v>0.25</v>
      </c>
      <c r="BB34" s="5">
        <f t="shared" si="271"/>
        <v>0.25</v>
      </c>
      <c r="BC34" s="5">
        <f t="shared" si="272"/>
        <v>0.25</v>
      </c>
      <c r="BD34" s="5">
        <f t="shared" si="273"/>
        <v>0.25</v>
      </c>
      <c r="BE34" s="5">
        <f t="shared" si="274"/>
        <v>0</v>
      </c>
      <c r="BF34" s="5">
        <f t="shared" si="275"/>
        <v>0.25</v>
      </c>
      <c r="BG34" s="5">
        <f t="shared" si="276"/>
        <v>0.25</v>
      </c>
      <c r="BH34" s="5">
        <f t="shared" si="277"/>
        <v>0.25</v>
      </c>
      <c r="BI34" s="5">
        <f t="shared" si="278"/>
        <v>0.25</v>
      </c>
      <c r="BJ34" s="5">
        <f t="shared" si="279"/>
        <v>0</v>
      </c>
      <c r="BK34" s="5">
        <f t="shared" si="280"/>
        <v>0.25</v>
      </c>
      <c r="BL34" s="5">
        <f t="shared" si="281"/>
        <v>0.25</v>
      </c>
      <c r="BM34" s="5">
        <f t="shared" si="282"/>
        <v>0.25</v>
      </c>
      <c r="BN34" s="5">
        <f t="shared" si="283"/>
        <v>0.25</v>
      </c>
      <c r="BO34" s="5">
        <f t="shared" si="284"/>
        <v>0</v>
      </c>
      <c r="BP34" s="5">
        <f t="shared" si="285"/>
        <v>0.25</v>
      </c>
      <c r="BQ34" s="5">
        <f t="shared" si="286"/>
        <v>0.25</v>
      </c>
      <c r="BR34" s="5">
        <f t="shared" si="287"/>
        <v>0.25</v>
      </c>
      <c r="BS34" s="5">
        <f t="shared" si="288"/>
        <v>0.25</v>
      </c>
      <c r="BT34" s="5">
        <f t="shared" si="289"/>
        <v>0</v>
      </c>
      <c r="BU34" s="5">
        <f t="shared" si="290"/>
        <v>0.25</v>
      </c>
      <c r="BV34" s="5">
        <f t="shared" si="291"/>
        <v>0.25</v>
      </c>
      <c r="BW34" s="5">
        <f t="shared" si="292"/>
        <v>0.25</v>
      </c>
      <c r="BX34" s="5">
        <f t="shared" si="293"/>
        <v>0.25</v>
      </c>
      <c r="BY34" s="5">
        <f t="shared" si="294"/>
        <v>0</v>
      </c>
      <c r="BZ34" s="5">
        <f t="shared" si="295"/>
        <v>0.25</v>
      </c>
      <c r="CA34" s="5" t="e">
        <f t="shared" si="296"/>
        <v>#DIV/0!</v>
      </c>
      <c r="CB34" s="5">
        <f t="shared" si="297"/>
        <v>0.25</v>
      </c>
      <c r="CC34" s="5">
        <f t="shared" si="298"/>
        <v>0.25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J34" s="4">
        <v>0</v>
      </c>
      <c r="CK34" s="4">
        <v>0</v>
      </c>
      <c r="CL34" s="4">
        <v>416</v>
      </c>
      <c r="CM34" s="4">
        <v>416</v>
      </c>
      <c r="CN34" s="4">
        <v>416</v>
      </c>
      <c r="CO34" s="4">
        <v>416</v>
      </c>
      <c r="CP34" s="4">
        <v>416</v>
      </c>
      <c r="CQ34" s="4">
        <v>416</v>
      </c>
      <c r="CR34" s="4">
        <v>416</v>
      </c>
      <c r="CS34" s="4">
        <v>416</v>
      </c>
      <c r="CT34" s="4">
        <v>416</v>
      </c>
      <c r="CU34" s="4">
        <v>416</v>
      </c>
      <c r="CV34" s="4">
        <v>416</v>
      </c>
      <c r="CW34" s="4">
        <v>416</v>
      </c>
      <c r="CX34" s="4">
        <v>416</v>
      </c>
      <c r="CY34" s="4">
        <v>416</v>
      </c>
      <c r="CZ34" s="4">
        <v>416</v>
      </c>
      <c r="DA34" s="4">
        <v>416</v>
      </c>
      <c r="DB34" s="4">
        <v>416</v>
      </c>
      <c r="DC34" s="4">
        <v>416</v>
      </c>
      <c r="DD34" s="4">
        <v>416</v>
      </c>
      <c r="DE34" s="4">
        <v>416</v>
      </c>
      <c r="DF34" s="4">
        <v>416</v>
      </c>
      <c r="DG34" s="4">
        <v>416</v>
      </c>
      <c r="DH34" s="4">
        <v>416</v>
      </c>
      <c r="DI34" s="4">
        <v>416</v>
      </c>
      <c r="DJ34" s="4">
        <v>416</v>
      </c>
      <c r="DK34" s="4">
        <v>416</v>
      </c>
      <c r="DL34" s="4">
        <v>416</v>
      </c>
      <c r="DM34" s="4">
        <v>416</v>
      </c>
    </row>
    <row r="35" spans="1:117" x14ac:dyDescent="0.35">
      <c r="A35" s="8" t="s">
        <v>87</v>
      </c>
      <c r="B35">
        <v>7</v>
      </c>
      <c r="C35">
        <v>0</v>
      </c>
      <c r="D35" s="4">
        <f t="shared" si="1"/>
        <v>1456</v>
      </c>
      <c r="E35" s="4">
        <f t="shared" si="2"/>
        <v>2184</v>
      </c>
      <c r="F35" s="4">
        <f t="shared" si="3"/>
        <v>2187</v>
      </c>
      <c r="G35" s="4">
        <f t="shared" si="4"/>
        <v>2187</v>
      </c>
      <c r="H35" s="4">
        <f t="shared" si="155"/>
        <v>11181</v>
      </c>
      <c r="I35" s="4"/>
      <c r="J35" s="4">
        <f t="shared" si="6"/>
        <v>7456</v>
      </c>
      <c r="K35" s="4">
        <f t="shared" si="7"/>
        <v>30914</v>
      </c>
      <c r="L35" s="5" t="e">
        <f t="shared" si="229"/>
        <v>#DIV/0!</v>
      </c>
      <c r="M35" s="5" t="e">
        <f t="shared" si="230"/>
        <v>#DIV/0!</v>
      </c>
      <c r="N35" s="5" t="e">
        <f t="shared" si="231"/>
        <v>#DIV/0!</v>
      </c>
      <c r="O35" s="5" t="e">
        <f t="shared" si="232"/>
        <v>#DIV/0!</v>
      </c>
      <c r="P35" s="5" t="e">
        <f t="shared" si="233"/>
        <v>#DIV/0!</v>
      </c>
      <c r="Q35" s="5" t="e">
        <f t="shared" si="234"/>
        <v>#DIV/0!</v>
      </c>
      <c r="R35" s="5" t="e">
        <f t="shared" si="235"/>
        <v>#DIV/0!</v>
      </c>
      <c r="S35" s="5">
        <f t="shared" si="236"/>
        <v>0</v>
      </c>
      <c r="T35" s="5">
        <f t="shared" si="237"/>
        <v>0</v>
      </c>
      <c r="U35" s="5">
        <f t="shared" si="238"/>
        <v>2.9913828477636437E-2</v>
      </c>
      <c r="V35" s="5">
        <f t="shared" si="239"/>
        <v>2.9913828477636437E-2</v>
      </c>
      <c r="W35" s="5">
        <f t="shared" si="240"/>
        <v>0.15293393516618795</v>
      </c>
      <c r="X35" s="5">
        <f t="shared" si="241"/>
        <v>0.1529749692244563</v>
      </c>
      <c r="Y35" s="5">
        <f t="shared" si="242"/>
        <v>0.63426343865408286</v>
      </c>
      <c r="Z35" s="5">
        <f t="shared" si="243"/>
        <v>3.4068042491459588E-2</v>
      </c>
      <c r="AA35" s="5">
        <f t="shared" si="244"/>
        <v>3.4068042491459588E-2</v>
      </c>
      <c r="AB35" s="5">
        <f t="shared" si="245"/>
        <v>3.4114839253123683E-2</v>
      </c>
      <c r="AC35" s="5">
        <f t="shared" si="246"/>
        <v>0</v>
      </c>
      <c r="AD35" s="5">
        <f t="shared" si="247"/>
        <v>0.17441153072207402</v>
      </c>
      <c r="AE35" s="5">
        <f t="shared" si="248"/>
        <v>0</v>
      </c>
      <c r="AF35" s="5">
        <f t="shared" si="249"/>
        <v>0.72333754504188308</v>
      </c>
      <c r="AG35" s="5">
        <f t="shared" si="250"/>
        <v>0.24982841455044613</v>
      </c>
      <c r="AH35" s="5">
        <f t="shared" si="251"/>
        <v>0.24982841455044613</v>
      </c>
      <c r="AI35" s="5">
        <f t="shared" si="252"/>
        <v>0.25017158544955387</v>
      </c>
      <c r="AJ35" s="5">
        <f t="shared" si="253"/>
        <v>0.25017158544955387</v>
      </c>
      <c r="AK35" s="5">
        <f t="shared" si="254"/>
        <v>0</v>
      </c>
      <c r="AL35" s="5">
        <f t="shared" si="255"/>
        <v>0</v>
      </c>
      <c r="AM35" s="5">
        <f t="shared" si="256"/>
        <v>0</v>
      </c>
      <c r="AN35" s="5">
        <f t="shared" si="257"/>
        <v>0</v>
      </c>
      <c r="AO35" s="5">
        <f t="shared" si="258"/>
        <v>8.1687612208258528E-2</v>
      </c>
      <c r="AP35" s="5">
        <f t="shared" si="259"/>
        <v>0</v>
      </c>
      <c r="AQ35" s="5">
        <f t="shared" si="260"/>
        <v>8.1799820466786355E-2</v>
      </c>
      <c r="AR35" s="5">
        <f t="shared" si="261"/>
        <v>0.41820017953321365</v>
      </c>
      <c r="AS35" s="5">
        <f t="shared" si="262"/>
        <v>0.41831238779174146</v>
      </c>
      <c r="AT35" s="5">
        <f t="shared" si="263"/>
        <v>0</v>
      </c>
      <c r="AU35" s="5">
        <f t="shared" si="264"/>
        <v>0</v>
      </c>
      <c r="AV35" s="5">
        <f t="shared" si="265"/>
        <v>0</v>
      </c>
      <c r="AW35" s="5">
        <f t="shared" si="266"/>
        <v>0.5</v>
      </c>
      <c r="AX35" s="5">
        <f t="shared" si="267"/>
        <v>0.5</v>
      </c>
      <c r="AY35" s="5">
        <f t="shared" si="268"/>
        <v>0</v>
      </c>
      <c r="AZ35" s="5">
        <f t="shared" si="269"/>
        <v>0</v>
      </c>
      <c r="BA35" s="5">
        <f t="shared" si="270"/>
        <v>0</v>
      </c>
      <c r="BB35" s="5">
        <f t="shared" si="271"/>
        <v>0.33333333333333331</v>
      </c>
      <c r="BC35" s="5">
        <f t="shared" si="272"/>
        <v>0.33333333333333331</v>
      </c>
      <c r="BD35" s="5">
        <f t="shared" si="273"/>
        <v>0.33333333333333331</v>
      </c>
      <c r="BE35" s="5">
        <f t="shared" si="274"/>
        <v>0</v>
      </c>
      <c r="BF35" s="5">
        <f t="shared" si="275"/>
        <v>0.33333333333333331</v>
      </c>
      <c r="BG35" s="5">
        <f t="shared" si="276"/>
        <v>0.33333333333333331</v>
      </c>
      <c r="BH35" s="5">
        <f t="shared" si="277"/>
        <v>0.33333333333333331</v>
      </c>
      <c r="BI35" s="5">
        <f t="shared" si="278"/>
        <v>0</v>
      </c>
      <c r="BJ35" s="5">
        <f t="shared" si="279"/>
        <v>0</v>
      </c>
      <c r="BK35" s="5">
        <f t="shared" si="280"/>
        <v>0.33333333333333331</v>
      </c>
      <c r="BL35" s="5">
        <f t="shared" si="281"/>
        <v>0</v>
      </c>
      <c r="BM35" s="5">
        <f t="shared" si="282"/>
        <v>0.33333333333333331</v>
      </c>
      <c r="BN35" s="5">
        <f t="shared" si="283"/>
        <v>0.33333333333333331</v>
      </c>
      <c r="BO35" s="5">
        <f t="shared" si="284"/>
        <v>0</v>
      </c>
      <c r="BP35" s="5">
        <f t="shared" si="285"/>
        <v>0.33333333333333331</v>
      </c>
      <c r="BQ35" s="5">
        <f t="shared" si="286"/>
        <v>0.33333333333333331</v>
      </c>
      <c r="BR35" s="5">
        <f t="shared" si="287"/>
        <v>0</v>
      </c>
      <c r="BS35" s="5">
        <f t="shared" si="288"/>
        <v>0.33333333333333331</v>
      </c>
      <c r="BT35" s="5">
        <f t="shared" si="289"/>
        <v>0</v>
      </c>
      <c r="BU35" s="5">
        <f t="shared" si="290"/>
        <v>0.5</v>
      </c>
      <c r="BV35" s="5">
        <f t="shared" si="291"/>
        <v>0</v>
      </c>
      <c r="BW35" s="5">
        <f t="shared" si="292"/>
        <v>0</v>
      </c>
      <c r="BX35" s="5">
        <f t="shared" si="293"/>
        <v>0.5</v>
      </c>
      <c r="BY35" s="5">
        <f t="shared" si="294"/>
        <v>0</v>
      </c>
      <c r="BZ35" s="5">
        <f t="shared" si="295"/>
        <v>0.5</v>
      </c>
      <c r="CA35" s="5" t="e">
        <f t="shared" si="296"/>
        <v>#DIV/0!</v>
      </c>
      <c r="CB35" s="5">
        <f t="shared" si="297"/>
        <v>0</v>
      </c>
      <c r="CC35" s="5">
        <f t="shared" si="298"/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729</v>
      </c>
      <c r="CO35" s="4">
        <v>729</v>
      </c>
      <c r="CP35" s="4">
        <v>3727</v>
      </c>
      <c r="CQ35" s="4">
        <v>3728</v>
      </c>
      <c r="CR35" s="4">
        <v>15457</v>
      </c>
      <c r="CS35" s="4">
        <v>728</v>
      </c>
      <c r="CT35" s="4">
        <v>728</v>
      </c>
      <c r="CU35" s="4">
        <v>729</v>
      </c>
      <c r="CV35" s="4">
        <v>0</v>
      </c>
      <c r="CW35" s="4">
        <v>3727</v>
      </c>
      <c r="CX35" s="4">
        <v>0</v>
      </c>
      <c r="CY35" s="4">
        <v>15457</v>
      </c>
      <c r="CZ35" s="4">
        <v>728</v>
      </c>
      <c r="DA35" s="4">
        <v>728</v>
      </c>
      <c r="DB35" s="4">
        <v>729</v>
      </c>
      <c r="DC35" s="4">
        <v>729</v>
      </c>
      <c r="DD35" s="4">
        <v>0</v>
      </c>
      <c r="DE35" s="4">
        <v>0</v>
      </c>
      <c r="DF35" s="4">
        <v>0</v>
      </c>
      <c r="DG35" s="4">
        <v>0</v>
      </c>
      <c r="DH35" s="4">
        <v>728</v>
      </c>
      <c r="DI35" s="4">
        <v>0</v>
      </c>
      <c r="DJ35" s="4">
        <v>729</v>
      </c>
      <c r="DK35" s="4">
        <v>3727</v>
      </c>
      <c r="DL35" s="4">
        <v>3728</v>
      </c>
      <c r="DM35" s="4">
        <v>0</v>
      </c>
    </row>
  </sheetData>
  <mergeCells count="12">
    <mergeCell ref="L1:R1"/>
    <mergeCell ref="S1:Y1"/>
    <mergeCell ref="Z1:AF1"/>
    <mergeCell ref="BO1:BS1"/>
    <mergeCell ref="BT1:BX1"/>
    <mergeCell ref="BY1:CC1"/>
    <mergeCell ref="AG1:AM1"/>
    <mergeCell ref="AN1:AT1"/>
    <mergeCell ref="AU1:AY1"/>
    <mergeCell ref="AZ1:BD1"/>
    <mergeCell ref="BJ1:BN1"/>
    <mergeCell ref="BE1:B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Bellmunt</dc:creator>
  <cp:lastModifiedBy>Andrea Bellmunt</cp:lastModifiedBy>
  <dcterms:created xsi:type="dcterms:W3CDTF">2024-04-21T16:33:47Z</dcterms:created>
  <dcterms:modified xsi:type="dcterms:W3CDTF">2024-05-20T19:31:38Z</dcterms:modified>
</cp:coreProperties>
</file>