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bulan\Downloads\TestW1\TestW1\M2-1-1\"/>
    </mc:Choice>
  </mc:AlternateContent>
  <xr:revisionPtr revIDLastSave="0" documentId="13_ncr:1_{BE2FEAAE-D1CC-48C1-A2F5-4D3C0DA08FF2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CONTA_SE!$A$1:$E$80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2" i="2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I4" i="5"/>
  <c r="I5" i="5"/>
  <c r="I6" i="5"/>
  <c r="I3" i="5"/>
  <c r="I9" i="5"/>
  <c r="I10" i="5"/>
  <c r="I11" i="5"/>
  <c r="I12" i="5"/>
  <c r="I13" i="5"/>
  <c r="I14" i="5"/>
  <c r="I8" i="5"/>
  <c r="H4" i="4"/>
  <c r="D4" i="3"/>
  <c r="D5" i="3"/>
  <c r="D6" i="3"/>
  <c r="D7" i="3"/>
  <c r="D8" i="3"/>
  <c r="D9" i="3"/>
  <c r="D10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E9" i="2"/>
  <c r="E3" i="2"/>
  <c r="E4" i="2"/>
  <c r="E5" i="2"/>
  <c r="E6" i="2"/>
  <c r="E7" i="2"/>
  <c r="E8" i="2"/>
  <c r="E2" i="2"/>
  <c r="B3" i="2"/>
  <c r="B4" i="2"/>
  <c r="B5" i="2"/>
  <c r="B6" i="2"/>
  <c r="B7" i="2"/>
  <c r="B8" i="2"/>
  <c r="B9" i="2"/>
  <c r="B2" i="2"/>
  <c r="I29" i="7" l="1"/>
  <c r="I19" i="7"/>
  <c r="I18" i="7"/>
  <c r="I17" i="7"/>
  <c r="I27" i="7"/>
  <c r="I14" i="7"/>
  <c r="I25" i="7"/>
  <c r="I13" i="7"/>
  <c r="I24" i="7"/>
  <c r="I12" i="7"/>
  <c r="I9" i="7"/>
  <c r="I28" i="7"/>
  <c r="I16" i="7"/>
  <c r="I15" i="7"/>
  <c r="I26" i="7"/>
  <c r="I23" i="7"/>
  <c r="I11" i="7"/>
  <c r="I22" i="7"/>
  <c r="I10" i="7"/>
  <c r="I21" i="7"/>
  <c r="I20" i="7"/>
  <c r="I8" i="7"/>
  <c r="H29" i="7"/>
  <c r="H28" i="7"/>
  <c r="I7" i="7"/>
  <c r="H19" i="7"/>
  <c r="H26" i="7"/>
  <c r="H25" i="7"/>
  <c r="H16" i="7"/>
  <c r="H14" i="7"/>
  <c r="H18" i="7"/>
  <c r="H17" i="7"/>
  <c r="H13" i="7"/>
  <c r="H27" i="7"/>
  <c r="H15" i="7"/>
  <c r="H11" i="7"/>
  <c r="H10" i="7"/>
  <c r="H9" i="7"/>
  <c r="H24" i="7"/>
  <c r="H12" i="7"/>
  <c r="H23" i="7"/>
  <c r="H22" i="7"/>
  <c r="H21" i="7"/>
  <c r="H20" i="7"/>
  <c r="H8" i="7"/>
  <c r="D16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<sst xmlns="http://schemas.openxmlformats.org/spreadsheetml/2006/main" count="1004" uniqueCount="656">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</sst>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167" fontId="1" fillId="0" borderId="33" xfId="0" applyNumberFormat="1" applyFont="1" applyBorder="1"/>
    <xf numFmtId="0" fontId="3" fillId="0" borderId="14" xfId="0" applyFont="1" applyBorder="1"/>
    <xf numFmtId="167" fontId="1" fillId="0" borderId="34" xfId="0" applyNumberFormat="1" applyFont="1" applyBorder="1"/>
    <xf numFmtId="165" fontId="7" fillId="0" borderId="0" xfId="0" applyNumberFormat="1" applyFont="1"/>
    <xf numFmtId="2" fontId="1" fillId="0" borderId="28" xfId="0" applyNumberFormat="1" applyFont="1" applyBorder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D4" sqref="D4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4.5546875" bestFit="1" customWidth="1"/>
    <col min="5" max="5" width="92.109375" bestFit="1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58" t="s">
        <v>0</v>
      </c>
      <c r="B1" s="59"/>
      <c r="C1" s="59"/>
      <c r="D1" s="59"/>
      <c r="E1" s="59"/>
      <c r="F1" s="59"/>
      <c r="G1" s="6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1" t="s">
        <v>1</v>
      </c>
      <c r="B2" s="59"/>
      <c r="C2" s="59"/>
      <c r="D2" s="59"/>
      <c r="E2" s="6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 t="shared" ref="D4:D67" si="0">C4*IVATOT</f>
        <v>56200</v>
      </c>
      <c r="E4" s="1" t="str">
        <f>CONCATENATE(A4,"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si="0"/>
        <v>64600</v>
      </c>
      <c r="E5" s="1" t="str">
        <f t="shared" ref="E5:E68" si="1">CONCATENATE(A5,"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68800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72200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104200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105400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125200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131200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133200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176400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221600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263200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318800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543800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818400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2771800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33400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40400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40600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46800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50400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51800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53800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54200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58400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58600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61400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88000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97400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113200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160400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315800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14000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20800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25400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32400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35800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37200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37200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40600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42400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44400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49000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50200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51400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53800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62800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65000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69400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73800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80400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94200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95200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98400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106200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110400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297400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20200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7600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27400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ref="D68:D131" si="2">C68*IVATOT</f>
        <v>44400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2"/>
        <v>100200</v>
      </c>
      <c r="E69" s="1" t="str">
        <f t="shared" ref="E69:E132" si="3">CONCATENATE(A69,"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85600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112200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315600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6800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4600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19600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50200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3000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2800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79800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51800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64800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75600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93800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111200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95200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95400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111200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139000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255800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7000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35000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54400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39600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58000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117800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148600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54200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126400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1000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8200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147400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182000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48200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22400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22600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24200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32000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39000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43000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64200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122800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6800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7000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15400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144600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148400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155600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175600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176600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182600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225000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6600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ref="D132:D195" si="4">C132*IVATOT</f>
        <v>10400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si="4"/>
        <v>19400</v>
      </c>
      <c r="E133" s="1" t="str">
        <f t="shared" ref="E133:E196" si="5">CONCATENATE(A133,"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26200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33800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38000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38200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39400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40200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44000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50000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51400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55600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56000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61000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67000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72000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85800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140200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13800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17800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27600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39200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65800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59000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3800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5200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5600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11200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43200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50000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76400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104800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151400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209000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313600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23400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31600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52000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38600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54000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62800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178800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208000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1600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4800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2200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5200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4400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12600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12600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5200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5000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5000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9200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7400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ref="D196:D259" si="6">C196*IVATOT</f>
        <v>7400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6"/>
        <v>2200</v>
      </c>
      <c r="E197" s="1" t="str">
        <f t="shared" ref="E197:E260" si="7">CONCATENATE(A197,"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9200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3800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2600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5200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5200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9800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6600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13600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6600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29400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30200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39400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62000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54200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91600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82400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161400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16200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25000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19600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28000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1000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1200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1600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2200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4200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2800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4600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10200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39600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33400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19000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28200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70200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82800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12200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178600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197000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59200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137000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227600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266800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81200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39400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129000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129000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51800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129200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51800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129000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175800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51800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54800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195000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96000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237400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ref="D260:D323" si="8">C260*IVATOT</f>
        <v>166400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8"/>
        <v>45400</v>
      </c>
      <c r="E261" s="1" t="str">
        <f t="shared" ref="E261:E324" si="9">CONCATENATE(A261,"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19600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238000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481400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204200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129200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51800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38600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19200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118800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56400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362800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38600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130800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145800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126400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48000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191000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225200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59400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129200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142800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161400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118200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183600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253000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51200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74200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91400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128400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314200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151200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314200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543200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128000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51000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82600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72200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108800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135600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210800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96400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144400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53800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74200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92400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108200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129600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128800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180400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144400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291400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357200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17000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16800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23000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30400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16400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16800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23000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ref="D324:D387" si="10">C324*IVATOT</f>
        <v>30600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10"/>
        <v>16000</v>
      </c>
      <c r="E325" s="1" t="str">
        <f t="shared" ref="E325:E339" si="11">CONCATENATE(A325,"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20400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39600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46600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55800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59600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95600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125200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151400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225600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305400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826800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1370000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2342400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I5" sqref="I5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RIGHT(A2,"2")</f>
        <v>23</v>
      </c>
      <c r="D2" s="12">
        <v>33086</v>
      </c>
      <c r="E2" s="11">
        <f>DAY(D2)</f>
        <v>1</v>
      </c>
      <c r="G2" s="13" t="str">
        <f>CONCATENATE(B2,"-",E2)</f>
        <v>23-1</v>
      </c>
    </row>
    <row r="3" spans="1:7" ht="12.75" customHeight="1" thickBot="1" x14ac:dyDescent="0.35">
      <c r="A3" s="10" t="s">
        <v>495</v>
      </c>
      <c r="B3" s="11" t="str">
        <f t="shared" ref="B3:B9" si="0">RIGHT(A3,"2")</f>
        <v>31</v>
      </c>
      <c r="D3" s="12">
        <v>33087</v>
      </c>
      <c r="E3" s="11">
        <f t="shared" ref="E3:E9" si="1">DAY(D3)</f>
        <v>2</v>
      </c>
      <c r="G3" s="13" t="str">
        <f t="shared" ref="G3:G9" si="2">CONCATENATE(B3,"-",E3)</f>
        <v>31-2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45-3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87-23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09-5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98-6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34-7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11-8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zoomScale="130" zoomScaleNormal="130" workbookViewId="0">
      <selection activeCell="D4" sqref="D4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Row],[Punteggio]],$F$3:$G$6,2,0)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Row],[Punteggio]],$F$3:$G$6,2,0)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Row],[Punteggio]],$F$3:$G$6,2,0)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Row],[Punteggio]],$F$3:$G$6,2,0)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Row],[Punteggio]],$F$3:$G$6,2,0)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Row],[Punteggio]],$F$3:$G$6,2,0)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Row],[Punteggio]],$F$3:$G$6,2,0)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3" operator="equal">
      <formula>"Buono"</formula>
    </cfRule>
    <cfRule type="cellIs" dxfId="2" priority="4" operator="equal">
      <formula>"Discreto"</formula>
    </cfRule>
    <cfRule type="cellIs" dxfId="1" priority="5" operator="equal">
      <formula>"Sufficiente"</formula>
    </cfRule>
    <cfRule type="cellIs" dxfId="0" priority="6" operator="equal">
      <formula>"Respinto"</formula>
    </cfRule>
  </conditionalFormatting>
  <pageMargins left="0.75" right="0.75" top="1" bottom="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4" sqref="G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2" t="s">
        <v>528</v>
      </c>
      <c r="H1" s="59"/>
      <c r="I1" s="59"/>
      <c r="J1" s="6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537</v>
      </c>
      <c r="H4" s="30">
        <f>VLOOKUP(G4,Table_2[],2,0)</f>
        <v>409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3" sqref="I3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thickBot="1" x14ac:dyDescent="0.4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thickTop="1" thickBot="1" x14ac:dyDescent="0.35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COUNTIF($C$2:$C$80,H3)</f>
        <v>11</v>
      </c>
    </row>
    <row r="4" spans="1:26" ht="13.5" customHeight="1" thickBot="1" x14ac:dyDescent="0.3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COUNTIF($C$2:$C$80,H4)</f>
        <v>5</v>
      </c>
    </row>
    <row r="5" spans="1:26" ht="13.5" customHeight="1" thickBot="1" x14ac:dyDescent="0.3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3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3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56">
        <f>COUNTIF($B$2:$B$80,H8)</f>
        <v>2</v>
      </c>
    </row>
    <row r="9" spans="1:26" ht="13.5" customHeight="1" thickBot="1" x14ac:dyDescent="0.3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56">
        <f t="shared" ref="I9:I14" si="1">COUNTIF($B$2:$B$80,H9)</f>
        <v>1</v>
      </c>
    </row>
    <row r="10" spans="1:26" ht="13.5" customHeight="1" thickBot="1" x14ac:dyDescent="0.3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56">
        <f t="shared" si="1"/>
        <v>1</v>
      </c>
    </row>
    <row r="11" spans="1:26" ht="13.5" customHeight="1" thickBot="1" x14ac:dyDescent="0.3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56">
        <f t="shared" si="1"/>
        <v>1</v>
      </c>
    </row>
    <row r="12" spans="1:26" ht="13.5" customHeight="1" thickBot="1" x14ac:dyDescent="0.3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56">
        <f t="shared" si="1"/>
        <v>4</v>
      </c>
    </row>
    <row r="13" spans="1:26" ht="13.5" customHeight="1" thickBot="1" x14ac:dyDescent="0.3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56">
        <f t="shared" si="1"/>
        <v>2</v>
      </c>
    </row>
    <row r="14" spans="1:26" ht="13.5" customHeight="1" thickBot="1" x14ac:dyDescent="0.3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56">
        <f t="shared" si="1"/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autoFilter ref="A1:E80" xr:uid="{00000000-0009-0000-0000-000004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3" t="s">
        <v>621</v>
      </c>
      <c r="C1" s="64"/>
      <c r="D1" s="64"/>
    </row>
    <row r="2" spans="1:11" ht="12.75" customHeight="1" x14ac:dyDescent="0.3"/>
    <row r="3" spans="1:11" ht="12.75" customHeight="1" x14ac:dyDescent="0.35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x14ac:dyDescent="0.3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SUMIF($C$4:$C$26,G5,$E$4:$E$26)</f>
        <v>893.5</v>
      </c>
    </row>
    <row r="6" spans="1:11" ht="12.75" customHeight="1" x14ac:dyDescent="0.3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2">
        <f t="shared" ref="H6:H10" si="0">SUMIF($C$4:$C$26,G6,$E$4:$E$26)</f>
        <v>121</v>
      </c>
    </row>
    <row r="7" spans="1:11" ht="12.75" customHeight="1" x14ac:dyDescent="0.3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2">
        <f t="shared" si="0"/>
        <v>832</v>
      </c>
    </row>
    <row r="8" spans="1:11" ht="12.75" customHeight="1" x14ac:dyDescent="0.3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2">
        <f t="shared" si="0"/>
        <v>19</v>
      </c>
    </row>
    <row r="9" spans="1:11" ht="12.75" customHeight="1" x14ac:dyDescent="0.3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2">
        <f t="shared" si="0"/>
        <v>766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3" t="s">
        <v>630</v>
      </c>
      <c r="H10" s="54">
        <f t="shared" si="0"/>
        <v>1479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H7" sqref="H7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5" t="s">
        <v>650</v>
      </c>
    </row>
    <row r="2" spans="1:9" ht="12.75" customHeight="1" x14ac:dyDescent="0.3">
      <c r="A2" s="55"/>
    </row>
    <row r="3" spans="1:9" ht="12.75" customHeight="1" x14ac:dyDescent="0.3">
      <c r="A3" s="35"/>
    </row>
    <row r="4" spans="1:9" ht="12.75" customHeight="1" x14ac:dyDescent="0.3">
      <c r="A4" s="35"/>
      <c r="E4" s="48" t="s">
        <v>651</v>
      </c>
      <c r="F4" s="57">
        <f ca="1">TODAY()</f>
        <v>45272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7650</v>
      </c>
      <c r="I7">
        <f ca="1">NETWORKDAYS(A7,$F$4)</f>
        <v>5465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8011</v>
      </c>
      <c r="I8">
        <f t="shared" ref="I8:I29" ca="1" si="4">NETWORKDAYS(A8,$F$4)</f>
        <v>5722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6554</v>
      </c>
      <c r="I9">
        <f t="shared" ca="1" si="4"/>
        <v>4682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7638</v>
      </c>
      <c r="I10">
        <f t="shared" ca="1" si="4"/>
        <v>5457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7637</v>
      </c>
      <c r="I11">
        <f t="shared" ca="1" si="4"/>
        <v>5456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7630</v>
      </c>
      <c r="I12">
        <f t="shared" ca="1" si="4"/>
        <v>5451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7622</v>
      </c>
      <c r="I13">
        <f t="shared" ca="1" si="4"/>
        <v>5445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7619</v>
      </c>
      <c r="I14">
        <f t="shared" ca="1" si="4"/>
        <v>5442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7615</v>
      </c>
      <c r="I15">
        <f t="shared" ca="1" si="4"/>
        <v>5440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7614</v>
      </c>
      <c r="I16">
        <f t="shared" ca="1" si="4"/>
        <v>5439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7609</v>
      </c>
      <c r="I17">
        <f t="shared" ca="1" si="4"/>
        <v>5436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7606</v>
      </c>
      <c r="I18">
        <f t="shared" ca="1" si="4"/>
        <v>5433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6870</v>
      </c>
      <c r="I19">
        <f t="shared" ca="1" si="4"/>
        <v>4907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7599</v>
      </c>
      <c r="I20">
        <f t="shared" ca="1" si="4"/>
        <v>5428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7597</v>
      </c>
      <c r="I21">
        <f t="shared" ca="1" si="4"/>
        <v>5427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7594</v>
      </c>
      <c r="I22">
        <f t="shared" ca="1" si="4"/>
        <v>5425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7224</v>
      </c>
      <c r="I23">
        <f t="shared" ca="1" si="4"/>
        <v>5161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7587</v>
      </c>
      <c r="I24">
        <f t="shared" ca="1" si="4"/>
        <v>5420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7582</v>
      </c>
      <c r="I25">
        <f t="shared" ca="1" si="4"/>
        <v>5417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7577</v>
      </c>
      <c r="I26">
        <f t="shared" ca="1" si="4"/>
        <v>5412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7207</v>
      </c>
      <c r="I27">
        <f t="shared" ca="1" si="4"/>
        <v>5148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5744</v>
      </c>
      <c r="I28">
        <f t="shared" ca="1" si="4"/>
        <v>4103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7567</v>
      </c>
      <c r="I29">
        <f t="shared" ca="1" si="4"/>
        <v>5406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Andrea Bulanti</cp:lastModifiedBy>
  <dcterms:created xsi:type="dcterms:W3CDTF">2005-04-12T12:35:30Z</dcterms:created>
  <dcterms:modified xsi:type="dcterms:W3CDTF">2023-12-12T19:25:51Z</dcterms:modified>
</cp:coreProperties>
</file>