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8_{29C32EDC-8B84-40F5-9AA4-D4CF0B60D816}" xr6:coauthVersionLast="47" xr6:coauthVersionMax="47" xr10:uidLastSave="{00000000-0000-0000-0000-000000000000}"/>
  <bookViews>
    <workbookView xWindow="-120" yWindow="-120" windowWidth="29040" windowHeight="15720" xr2:uid="{487F2F7A-E2DD-4434-AF72-0D82AFA9E268}"/>
  </bookViews>
  <sheets>
    <sheet name="Database" sheetId="1" r:id="rId1"/>
    <sheet name="Abbrevi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S3" i="1"/>
  <c r="S41" i="1"/>
  <c r="S40" i="1"/>
  <c r="S39" i="1"/>
  <c r="S36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</calcChain>
</file>

<file path=xl/sharedStrings.xml><?xml version="1.0" encoding="utf-8"?>
<sst xmlns="http://schemas.openxmlformats.org/spreadsheetml/2006/main" count="153" uniqueCount="89">
  <si>
    <t>Arica</t>
  </si>
  <si>
    <t>Camarones</t>
  </si>
  <si>
    <t>Iquique</t>
  </si>
  <si>
    <t>Alto Hospicio</t>
  </si>
  <si>
    <t>La Serena</t>
  </si>
  <si>
    <t>Coquimbo</t>
  </si>
  <si>
    <t>Colina</t>
  </si>
  <si>
    <t>Lampa</t>
  </si>
  <si>
    <t>Lo Barnechea</t>
  </si>
  <si>
    <t>Quilicura</t>
  </si>
  <si>
    <t>Huechuraba</t>
  </si>
  <si>
    <t>Renca</t>
  </si>
  <si>
    <t>Recoleta</t>
  </si>
  <si>
    <t>Independencia</t>
  </si>
  <si>
    <t>Las Condes</t>
  </si>
  <si>
    <t>Pudahuel</t>
  </si>
  <si>
    <t>Providencia</t>
  </si>
  <si>
    <t>Santiago</t>
  </si>
  <si>
    <t>La Reina</t>
  </si>
  <si>
    <t>San Miguel</t>
  </si>
  <si>
    <t>NA</t>
  </si>
  <si>
    <t>La Florida</t>
  </si>
  <si>
    <t>San Bernardo</t>
  </si>
  <si>
    <t>Puente Alto</t>
  </si>
  <si>
    <t>Molina</t>
  </si>
  <si>
    <t>Coihueco</t>
  </si>
  <si>
    <t>San Carlos</t>
  </si>
  <si>
    <t>Lautaro</t>
  </si>
  <si>
    <t>Temuco</t>
  </si>
  <si>
    <t>Nueva Imperial</t>
  </si>
  <si>
    <t>Padre Las Casas</t>
  </si>
  <si>
    <t>Gorbea</t>
  </si>
  <si>
    <t>Villarrica</t>
  </si>
  <si>
    <t>Puerto Montt</t>
  </si>
  <si>
    <t>AFR</t>
  </si>
  <si>
    <t>EUR</t>
  </si>
  <si>
    <t>AMR</t>
  </si>
  <si>
    <t>AYM</t>
  </si>
  <si>
    <t>MAP</t>
  </si>
  <si>
    <t>Region</t>
  </si>
  <si>
    <t>Arica y Parinacota</t>
  </si>
  <si>
    <t>Tarapaca</t>
  </si>
  <si>
    <t>Metropolitana</t>
  </si>
  <si>
    <t>Maule</t>
  </si>
  <si>
    <t>Ñuble</t>
  </si>
  <si>
    <t>La Araucania</t>
  </si>
  <si>
    <t>Los Lagos</t>
  </si>
  <si>
    <t>Conchali</t>
  </si>
  <si>
    <t>Ñuñoa</t>
  </si>
  <si>
    <t>Peñalolen</t>
  </si>
  <si>
    <t>Maipu</t>
  </si>
  <si>
    <t>Chillan</t>
  </si>
  <si>
    <t>Chillan Viejo</t>
  </si>
  <si>
    <t>Pitrufquen</t>
  </si>
  <si>
    <t>Pop 2015</t>
  </si>
  <si>
    <t>Pop 2016</t>
  </si>
  <si>
    <t>HD</t>
  </si>
  <si>
    <t>DC</t>
  </si>
  <si>
    <t>HDR</t>
  </si>
  <si>
    <t>SMR</t>
  </si>
  <si>
    <t>COPD</t>
  </si>
  <si>
    <t>Commune</t>
  </si>
  <si>
    <t>CDI</t>
  </si>
  <si>
    <t>SMK100</t>
  </si>
  <si>
    <t>n SMK</t>
  </si>
  <si>
    <t>LAT POS</t>
  </si>
  <si>
    <t>n NHS</t>
  </si>
  <si>
    <t>Chronic Obstructive Pulmonar Disease</t>
  </si>
  <si>
    <t>Commune of residence of the patients</t>
  </si>
  <si>
    <t>Lattitud position of the commune (from north to south)</t>
  </si>
  <si>
    <t>n ANC</t>
  </si>
  <si>
    <t>number of people involved in CHILEGENOMICO study</t>
  </si>
  <si>
    <t>Region of residence of the patients</t>
  </si>
  <si>
    <t>African ancestry proportion</t>
  </si>
  <si>
    <t>European ancestry proportion</t>
  </si>
  <si>
    <t>Amerindian ancestry proportion</t>
  </si>
  <si>
    <t>Aymara ancestry proportion</t>
  </si>
  <si>
    <t>Mapuche ancestry proportion</t>
  </si>
  <si>
    <t>Population in 2015</t>
  </si>
  <si>
    <t>Population in 2016</t>
  </si>
  <si>
    <t>* Please note that we had to use two different years of populations because our Hospital Discharge and Deceases databases were from different years too</t>
  </si>
  <si>
    <t>Hospital Discharge Ratio per 100000 habitants</t>
  </si>
  <si>
    <t>Specific Mortality Ratio per 100000 habitants</t>
  </si>
  <si>
    <t>Commune Development Index in 2020</t>
  </si>
  <si>
    <t xml:space="preserve">Number of people involved in Nathional Health Survey </t>
  </si>
  <si>
    <t>Number of smokers that smoked 100 cigarretes or more in their lifes</t>
  </si>
  <si>
    <t>Smokers Ratio (nSMK/nNHS)</t>
  </si>
  <si>
    <t>Number of Hospital discharges of COPD</t>
  </si>
  <si>
    <t>Number of Deceases from 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</si>
</sst>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sz val="11"/>
      <color theme="0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9">
    <xf numFmtId="0" fontId="0" fillId="0" borderId="0" xfId="0"/>
    <xf numFmtId="0" fontId="0" fillId="2" borderId="1" xfId="2" applyFont="1"/>
    <xf numFmtId="0" fontId="0" fillId="2" borderId="1" xfId="2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5" borderId="0" xfId="0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" fontId="4" fillId="5" borderId="0" xfId="0" quotePrefix="1" applyNumberFormat="1" applyFont="1" applyFill="1" applyAlignment="1">
      <alignment horizontal="right"/>
    </xf>
    <xf numFmtId="2" fontId="4" fillId="5" borderId="0" xfId="0" quotePrefix="1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0" fillId="2" borderId="1" xfId="2" applyFont="1" applyAlignment="1">
      <alignment horizontal="center"/>
    </xf>
    <xf numFmtId="0" fontId="0" fillId="4" borderId="5" xfId="1" applyNumberFormat="1" applyFont="1" applyFill="1" applyBorder="1" applyAlignment="1">
      <alignment horizontal="center" vertical="top" wrapText="1"/>
    </xf>
    <xf numFmtId="0" fontId="0" fillId="4" borderId="6" xfId="1" applyNumberFormat="1" applyFont="1" applyFill="1" applyBorder="1" applyAlignment="1">
      <alignment horizontal="center" vertical="top" wrapText="1"/>
    </xf>
    <xf numFmtId="0" fontId="0" fillId="4" borderId="7" xfId="1" applyNumberFormat="1" applyFont="1" applyFill="1" applyBorder="1" applyAlignment="1">
      <alignment horizontal="center" vertical="top" wrapText="1"/>
    </xf>
    <xf numFmtId="0" fontId="0" fillId="4" borderId="8" xfId="1" applyNumberFormat="1" applyFont="1" applyFill="1" applyBorder="1" applyAlignment="1">
      <alignment horizontal="center" vertical="top" wrapText="1"/>
    </xf>
    <xf numFmtId="0" fontId="0" fillId="4" borderId="0" xfId="1" applyNumberFormat="1" applyFont="1" applyFill="1" applyBorder="1" applyAlignment="1">
      <alignment horizontal="center" vertical="top" wrapText="1"/>
    </xf>
    <xf numFmtId="0" fontId="0" fillId="4" borderId="9" xfId="1" applyNumberFormat="1" applyFont="1" applyFill="1" applyBorder="1" applyAlignment="1">
      <alignment horizontal="center" vertical="top" wrapText="1"/>
    </xf>
    <xf numFmtId="0" fontId="0" fillId="4" borderId="10" xfId="1" applyNumberFormat="1" applyFont="1" applyFill="1" applyBorder="1" applyAlignment="1">
      <alignment horizontal="center" vertical="top" wrapText="1"/>
    </xf>
    <xf numFmtId="0" fontId="0" fillId="4" borderId="11" xfId="1" applyNumberFormat="1" applyFont="1" applyFill="1" applyBorder="1" applyAlignment="1">
      <alignment horizontal="center" vertical="top" wrapText="1"/>
    </xf>
    <xf numFmtId="0" fontId="0" fillId="4" borderId="12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tas" xfId="2" builtinId="10"/>
    <cellStyle name="Porcentaje" xfId="1" builtinId="5"/>
  </cellStyles>
  <dxfs count="21">
    <dxf>
      <font>
        <strike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F8333-1F91-4FE5-95D9-FD900903AB22}" name="Tabla1" displayName="Tabla1" ref="A2:S42" totalsRowShown="0" headerRowDxfId="20" dataDxfId="19">
  <autoFilter ref="A2:S42" xr:uid="{7F5F8333-1F91-4FE5-95D9-FD900903AB22}"/>
  <tableColumns count="19">
    <tableColumn id="1" xr3:uid="{126AA162-FF73-4770-ADE8-B484EA2305CB}" name="Commune" dataDxfId="18"/>
    <tableColumn id="11" xr3:uid="{777808A3-D94A-455E-81D7-E22C38D7FFDF}" name="LAT POS" dataDxfId="17"/>
    <tableColumn id="2" xr3:uid="{2ED3746E-2BF2-43EC-B1CB-F4D2A6EF384B}" name="n ANC" dataDxfId="16"/>
    <tableColumn id="4" xr3:uid="{292150AE-AE1F-4A31-A495-8B70A1990F9B}" name="Region" dataDxfId="15"/>
    <tableColumn id="5" xr3:uid="{6462B818-E6B0-4587-ABC1-254BBC67FCBD}" name="AFR" dataDxfId="14"/>
    <tableColumn id="6" xr3:uid="{D5D9D1C8-8D66-4B92-BC93-092CAEC81178}" name="EUR" dataDxfId="13"/>
    <tableColumn id="8" xr3:uid="{09ABD751-E640-44C7-93FC-EF3DDDE79FB9}" name="AMR" dataDxfId="12"/>
    <tableColumn id="9" xr3:uid="{FC8C62BD-6FB6-4625-96B9-898032A5FBD8}" name="AYM" dataDxfId="11"/>
    <tableColumn id="10" xr3:uid="{692DDF32-E6EA-4D6E-B4F0-3419BB1DFEA8}" name="MAP" dataDxfId="10"/>
    <tableColumn id="12" xr3:uid="{ABA12DC3-3C18-4B94-A298-00DA780F5316}" name="Pop 2015" dataDxfId="9"/>
    <tableColumn id="13" xr3:uid="{0745AA21-5D89-4EAD-AB28-D1C61DEA7A26}" name="Pop 2016" dataDxfId="8"/>
    <tableColumn id="14" xr3:uid="{39CCAE7A-3D6E-487E-AE14-B2FD1CD78686}" name="HD" dataDxfId="7"/>
    <tableColumn id="15" xr3:uid="{54D22164-94BB-4FB6-A326-96B4364667C8}" name="HDR" dataDxfId="6">
      <calculatedColumnFormula>(L3/J3)*100000</calculatedColumnFormula>
    </tableColumn>
    <tableColumn id="16" xr3:uid="{3517ECD3-91D7-4041-BB8B-6540CB55C6AC}" name="DC" dataDxfId="5"/>
    <tableColumn id="17" xr3:uid="{B4751C0A-B356-4E25-B1D0-AC97BD74482A}" name="SMR" dataDxfId="4">
      <calculatedColumnFormula>(N3/K3)*100000</calculatedColumnFormula>
    </tableColumn>
    <tableColumn id="19" xr3:uid="{816C227D-D69F-4928-9F4D-59D8778E2A08}" name="CDI" dataDxfId="3"/>
    <tableColumn id="21" xr3:uid="{C13A0AFB-B2AA-442D-89DC-4E5A38AA457E}" name="n NHS" dataDxfId="2"/>
    <tableColumn id="22" xr3:uid="{1322B4E5-2543-4C99-BE2A-37D978313B2F}" name="n SMK" dataDxfId="1"/>
    <tableColumn id="23" xr3:uid="{01AC9328-814D-4221-8A1B-BFDB6F9A31EC}" name="SMK10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F31F-C3A1-4C9F-A6AD-1045EC0ADBE2}">
  <dimension ref="A1:S43"/>
  <sheetViews>
    <sheetView tabSelected="1" zoomScaleNormal="100" workbookViewId="0">
      <selection activeCell="T1" sqref="T1"/>
    </sheetView>
  </sheetViews>
  <sheetFormatPr baseColWidth="10" defaultRowHeight="15" x14ac:dyDescent="0.25"/>
  <cols>
    <col min="1" max="1" width="15.42578125" style="11" bestFit="1" customWidth="1"/>
    <col min="2" max="2" width="16" style="11" bestFit="1" customWidth="1"/>
    <col min="3" max="3" width="11.42578125" style="11"/>
    <col min="4" max="4" width="23.5703125" style="11" bestFit="1" customWidth="1"/>
    <col min="5" max="9" width="12.5703125" style="11" bestFit="1" customWidth="1"/>
    <col min="10" max="11" width="15.42578125" style="11" bestFit="1" customWidth="1"/>
    <col min="12" max="16" width="11.42578125" style="11"/>
    <col min="17" max="18" width="11.42578125" style="15"/>
    <col min="19" max="19" width="14" style="15" bestFit="1" customWidth="1"/>
    <col min="20" max="16384" width="11.42578125" style="11"/>
  </cols>
  <sheetData>
    <row r="1" spans="1:19" s="4" customFormat="1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6" t="s">
        <v>60</v>
      </c>
      <c r="M1" s="17"/>
      <c r="N1" s="17"/>
      <c r="O1" s="18"/>
      <c r="Q1" s="5"/>
      <c r="R1" s="5"/>
      <c r="S1" s="5"/>
    </row>
    <row r="2" spans="1:19" s="4" customFormat="1" x14ac:dyDescent="0.25">
      <c r="A2" s="4" t="s">
        <v>61</v>
      </c>
      <c r="B2" s="4" t="s">
        <v>65</v>
      </c>
      <c r="C2" s="4" t="s">
        <v>70</v>
      </c>
      <c r="D2" s="4" t="s">
        <v>39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54</v>
      </c>
      <c r="K2" s="4" t="s">
        <v>55</v>
      </c>
      <c r="L2" s="4" t="s">
        <v>56</v>
      </c>
      <c r="M2" s="4" t="s">
        <v>58</v>
      </c>
      <c r="N2" s="4" t="s">
        <v>57</v>
      </c>
      <c r="O2" s="4" t="s">
        <v>59</v>
      </c>
      <c r="P2" s="4" t="s">
        <v>62</v>
      </c>
      <c r="Q2" s="6" t="s">
        <v>66</v>
      </c>
      <c r="R2" s="6" t="s">
        <v>64</v>
      </c>
      <c r="S2" s="6" t="s">
        <v>63</v>
      </c>
    </row>
    <row r="3" spans="1:19" x14ac:dyDescent="0.25">
      <c r="A3" s="7" t="s">
        <v>0</v>
      </c>
      <c r="B3" s="7">
        <v>1</v>
      </c>
      <c r="C3" s="7">
        <v>269</v>
      </c>
      <c r="D3" s="7" t="s">
        <v>40</v>
      </c>
      <c r="E3" s="8">
        <v>4.83157751E-2</v>
      </c>
      <c r="F3" s="8">
        <v>0.4220745743</v>
      </c>
      <c r="G3" s="8">
        <v>0.5001367229</v>
      </c>
      <c r="H3" s="8">
        <v>0.34065185539999998</v>
      </c>
      <c r="I3" s="8">
        <v>0.1882965502</v>
      </c>
      <c r="J3" s="7">
        <v>226597</v>
      </c>
      <c r="K3" s="7">
        <v>229507</v>
      </c>
      <c r="L3" s="7">
        <v>93</v>
      </c>
      <c r="M3" s="8">
        <f>(L3/J3)*100000</f>
        <v>41.042026152155586</v>
      </c>
      <c r="N3" s="7">
        <v>23</v>
      </c>
      <c r="O3" s="8">
        <f>(N3/K3)*100000</f>
        <v>10.02148082629288</v>
      </c>
      <c r="P3" s="8">
        <v>0.87560000000000004</v>
      </c>
      <c r="Q3" s="9">
        <v>14</v>
      </c>
      <c r="R3" s="9">
        <v>10</v>
      </c>
      <c r="S3" s="10">
        <f>R3/Q3</f>
        <v>0.7142857142857143</v>
      </c>
    </row>
    <row r="4" spans="1:19" x14ac:dyDescent="0.25">
      <c r="A4" s="7" t="s">
        <v>1</v>
      </c>
      <c r="B4" s="7">
        <v>2</v>
      </c>
      <c r="C4" s="7">
        <v>28</v>
      </c>
      <c r="D4" s="7" t="s">
        <v>40</v>
      </c>
      <c r="E4" s="8">
        <v>2.2554999999999999E-2</v>
      </c>
      <c r="F4" s="8">
        <v>0.18802244439999999</v>
      </c>
      <c r="G4" s="8">
        <v>0.7507383889</v>
      </c>
      <c r="H4" s="8">
        <v>0.71531894439999999</v>
      </c>
      <c r="I4" s="8">
        <v>6.9943444399999999E-2</v>
      </c>
      <c r="J4" s="7">
        <v>1203</v>
      </c>
      <c r="K4" s="7">
        <v>1210</v>
      </c>
      <c r="L4" s="7">
        <v>0</v>
      </c>
      <c r="M4" s="8">
        <f t="shared" ref="M4:M42" si="0">(L4/J4)*100000</f>
        <v>0</v>
      </c>
      <c r="N4" s="7">
        <v>0</v>
      </c>
      <c r="O4" s="8">
        <f t="shared" ref="O4:O42" si="1">(N4/K4)*100000</f>
        <v>0</v>
      </c>
      <c r="P4" s="8">
        <v>0.87519999999999998</v>
      </c>
      <c r="Q4" s="9">
        <v>12</v>
      </c>
      <c r="R4" s="9">
        <v>9</v>
      </c>
      <c r="S4" s="10">
        <f t="shared" ref="S4:S34" si="2">R4/Q4</f>
        <v>0.75</v>
      </c>
    </row>
    <row r="5" spans="1:19" x14ac:dyDescent="0.25">
      <c r="A5" s="7" t="s">
        <v>2</v>
      </c>
      <c r="B5" s="7">
        <v>3</v>
      </c>
      <c r="C5" s="7">
        <v>215</v>
      </c>
      <c r="D5" s="7" t="s">
        <v>41</v>
      </c>
      <c r="E5" s="8">
        <v>5.0529438900000001E-2</v>
      </c>
      <c r="F5" s="8">
        <v>0.45742804999999997</v>
      </c>
      <c r="G5" s="8">
        <v>0.46678006109999998</v>
      </c>
      <c r="H5" s="8">
        <v>0.28265864439999999</v>
      </c>
      <c r="I5" s="8">
        <v>0.20807810560000001</v>
      </c>
      <c r="J5" s="7">
        <v>196728</v>
      </c>
      <c r="K5" s="7">
        <v>199592</v>
      </c>
      <c r="L5" s="7">
        <v>53</v>
      </c>
      <c r="M5" s="8">
        <f>(L5/J5)*100000</f>
        <v>26.940750681143509</v>
      </c>
      <c r="N5" s="7">
        <v>10</v>
      </c>
      <c r="O5" s="8">
        <f>(N5/K5)*100000</f>
        <v>5.0102208505350916</v>
      </c>
      <c r="P5" s="8">
        <v>0.77780000000000005</v>
      </c>
      <c r="Q5" s="9">
        <v>32</v>
      </c>
      <c r="R5" s="9">
        <v>21</v>
      </c>
      <c r="S5" s="10">
        <f t="shared" si="2"/>
        <v>0.65625</v>
      </c>
    </row>
    <row r="6" spans="1:19" x14ac:dyDescent="0.25">
      <c r="A6" s="7" t="s">
        <v>3</v>
      </c>
      <c r="B6" s="7">
        <v>4</v>
      </c>
      <c r="C6" s="7">
        <v>46</v>
      </c>
      <c r="D6" s="7" t="s">
        <v>41</v>
      </c>
      <c r="E6" s="8">
        <v>3.8849717899999997E-2</v>
      </c>
      <c r="F6" s="8">
        <v>0.44963153849999998</v>
      </c>
      <c r="G6" s="8">
        <v>0.48669641029999999</v>
      </c>
      <c r="H6" s="8">
        <v>0.31012143590000002</v>
      </c>
      <c r="I6" s="8">
        <v>0.20099471790000001</v>
      </c>
      <c r="J6" s="7">
        <v>106694</v>
      </c>
      <c r="K6" s="7">
        <v>109732</v>
      </c>
      <c r="L6" s="7">
        <v>28</v>
      </c>
      <c r="M6" s="8">
        <f t="shared" si="0"/>
        <v>26.243275160740062</v>
      </c>
      <c r="N6" s="7">
        <v>3</v>
      </c>
      <c r="O6" s="8">
        <f t="shared" si="1"/>
        <v>2.7339335836401415</v>
      </c>
      <c r="P6" s="8">
        <v>0.6673</v>
      </c>
      <c r="Q6" s="9">
        <v>9</v>
      </c>
      <c r="R6" s="9">
        <v>6</v>
      </c>
      <c r="S6" s="10">
        <f t="shared" si="2"/>
        <v>0.66666666666666663</v>
      </c>
    </row>
    <row r="7" spans="1:19" x14ac:dyDescent="0.25">
      <c r="A7" s="7" t="s">
        <v>4</v>
      </c>
      <c r="B7" s="7">
        <v>5</v>
      </c>
      <c r="C7" s="7">
        <v>190</v>
      </c>
      <c r="D7" s="7" t="s">
        <v>5</v>
      </c>
      <c r="E7" s="8">
        <v>5.4560552499999998E-2</v>
      </c>
      <c r="F7" s="8">
        <v>0.49203134250000002</v>
      </c>
      <c r="G7" s="8">
        <v>0.43524917680000003</v>
      </c>
      <c r="H7" s="8">
        <v>0.20895278449999999</v>
      </c>
      <c r="I7" s="8">
        <v>0.24182094479999999</v>
      </c>
      <c r="J7" s="7">
        <v>223518</v>
      </c>
      <c r="K7" s="7">
        <v>228313</v>
      </c>
      <c r="L7" s="7">
        <v>45</v>
      </c>
      <c r="M7" s="8">
        <f t="shared" si="0"/>
        <v>20.132606769924571</v>
      </c>
      <c r="N7" s="7">
        <v>20</v>
      </c>
      <c r="O7" s="8">
        <f t="shared" si="1"/>
        <v>8.7599041666484165</v>
      </c>
      <c r="P7" s="8">
        <v>0.66020000000000001</v>
      </c>
      <c r="Q7" s="9">
        <v>31</v>
      </c>
      <c r="R7" s="9">
        <v>13</v>
      </c>
      <c r="S7" s="10">
        <f t="shared" si="2"/>
        <v>0.41935483870967744</v>
      </c>
    </row>
    <row r="8" spans="1:19" x14ac:dyDescent="0.25">
      <c r="A8" s="7" t="s">
        <v>5</v>
      </c>
      <c r="B8" s="7">
        <v>6</v>
      </c>
      <c r="C8" s="7">
        <v>174</v>
      </c>
      <c r="D8" s="7" t="s">
        <v>5</v>
      </c>
      <c r="E8" s="8">
        <v>5.0894296999999998E-2</v>
      </c>
      <c r="F8" s="8">
        <v>0.4816705697</v>
      </c>
      <c r="G8" s="8">
        <v>0.44853284240000002</v>
      </c>
      <c r="H8" s="8">
        <v>0.22668703640000001</v>
      </c>
      <c r="I8" s="8">
        <v>0.23891380000000001</v>
      </c>
      <c r="J8" s="7">
        <v>229203</v>
      </c>
      <c r="K8" s="7">
        <v>234247</v>
      </c>
      <c r="L8" s="7">
        <v>35</v>
      </c>
      <c r="M8" s="8">
        <f t="shared" si="0"/>
        <v>15.270306235084181</v>
      </c>
      <c r="N8" s="7">
        <v>23</v>
      </c>
      <c r="O8" s="8">
        <f t="shared" si="1"/>
        <v>9.8186956503178262</v>
      </c>
      <c r="P8" s="8">
        <v>0.60809999999999997</v>
      </c>
      <c r="Q8" s="9">
        <v>13</v>
      </c>
      <c r="R8" s="9">
        <v>9</v>
      </c>
      <c r="S8" s="10">
        <f t="shared" si="2"/>
        <v>0.69230769230769229</v>
      </c>
    </row>
    <row r="9" spans="1:19" x14ac:dyDescent="0.25">
      <c r="A9" s="7" t="s">
        <v>6</v>
      </c>
      <c r="B9" s="7">
        <v>7</v>
      </c>
      <c r="C9" s="7">
        <v>50</v>
      </c>
      <c r="D9" s="7" t="s">
        <v>42</v>
      </c>
      <c r="E9" s="8">
        <v>4.24025455E-2</v>
      </c>
      <c r="F9" s="8">
        <v>0.56214618179999998</v>
      </c>
      <c r="G9" s="8">
        <v>0.38284143180000002</v>
      </c>
      <c r="H9" s="8">
        <v>0.17348443180000001</v>
      </c>
      <c r="I9" s="8">
        <v>0.22135231820000001</v>
      </c>
      <c r="J9" s="7">
        <v>141756</v>
      </c>
      <c r="K9" s="7">
        <v>146768</v>
      </c>
      <c r="L9" s="7">
        <v>16</v>
      </c>
      <c r="M9" s="8">
        <f t="shared" si="0"/>
        <v>11.287000197522504</v>
      </c>
      <c r="N9" s="7">
        <v>10</v>
      </c>
      <c r="O9" s="8">
        <f t="shared" si="1"/>
        <v>6.8134743268287368</v>
      </c>
      <c r="P9" s="8">
        <v>0.60740000000000005</v>
      </c>
      <c r="Q9" s="9">
        <v>9</v>
      </c>
      <c r="R9" s="9">
        <v>5</v>
      </c>
      <c r="S9" s="10">
        <f t="shared" si="2"/>
        <v>0.55555555555555558</v>
      </c>
    </row>
    <row r="10" spans="1:19" x14ac:dyDescent="0.25">
      <c r="A10" s="7" t="s">
        <v>7</v>
      </c>
      <c r="B10" s="7">
        <v>8</v>
      </c>
      <c r="C10" s="7">
        <v>36</v>
      </c>
      <c r="D10" s="7" t="s">
        <v>42</v>
      </c>
      <c r="E10" s="8">
        <v>4.8556124999999999E-2</v>
      </c>
      <c r="F10" s="8">
        <v>0.50566787499999999</v>
      </c>
      <c r="G10" s="8">
        <v>0.43692259379999998</v>
      </c>
      <c r="H10" s="8">
        <v>0.1881079688</v>
      </c>
      <c r="I10" s="8">
        <v>0.25746284380000001</v>
      </c>
      <c r="J10" s="7">
        <v>97952</v>
      </c>
      <c r="K10" s="7">
        <v>102638</v>
      </c>
      <c r="L10" s="7">
        <v>21</v>
      </c>
      <c r="M10" s="8">
        <f t="shared" si="0"/>
        <v>21.439072198627898</v>
      </c>
      <c r="N10" s="7">
        <v>7</v>
      </c>
      <c r="O10" s="8">
        <f t="shared" si="1"/>
        <v>6.8200861279448155</v>
      </c>
      <c r="P10" s="8">
        <v>0.59930000000000005</v>
      </c>
      <c r="Q10" s="9">
        <v>167</v>
      </c>
      <c r="R10" s="9">
        <v>80</v>
      </c>
      <c r="S10" s="10">
        <f t="shared" si="2"/>
        <v>0.47904191616766467</v>
      </c>
    </row>
    <row r="11" spans="1:19" x14ac:dyDescent="0.25">
      <c r="A11" s="7" t="s">
        <v>8</v>
      </c>
      <c r="B11" s="7">
        <v>9</v>
      </c>
      <c r="C11" s="7">
        <v>24</v>
      </c>
      <c r="D11" s="7" t="s">
        <v>42</v>
      </c>
      <c r="E11" s="8">
        <v>3.12107727E-2</v>
      </c>
      <c r="F11" s="8">
        <v>0.80272404549999998</v>
      </c>
      <c r="G11" s="8">
        <v>0.1510795909</v>
      </c>
      <c r="H11" s="8">
        <v>5.7593681799999998E-2</v>
      </c>
      <c r="I11" s="8">
        <v>0.1063654545</v>
      </c>
      <c r="J11" s="7">
        <v>104233</v>
      </c>
      <c r="K11" s="7">
        <v>106460</v>
      </c>
      <c r="L11" s="7">
        <v>20</v>
      </c>
      <c r="M11" s="8">
        <f t="shared" si="0"/>
        <v>19.187781220918517</v>
      </c>
      <c r="N11" s="7">
        <v>11</v>
      </c>
      <c r="O11" s="8">
        <f t="shared" si="1"/>
        <v>10.332519256058614</v>
      </c>
      <c r="P11" s="8">
        <v>0.59699999999999998</v>
      </c>
      <c r="Q11" s="9">
        <v>76</v>
      </c>
      <c r="R11" s="9">
        <v>39</v>
      </c>
      <c r="S11" s="10">
        <f t="shared" si="2"/>
        <v>0.51315789473684215</v>
      </c>
    </row>
    <row r="12" spans="1:19" x14ac:dyDescent="0.25">
      <c r="A12" s="7" t="s">
        <v>9</v>
      </c>
      <c r="B12" s="7">
        <v>10</v>
      </c>
      <c r="C12" s="7">
        <v>82</v>
      </c>
      <c r="D12" s="7" t="s">
        <v>42</v>
      </c>
      <c r="E12" s="8">
        <v>3.4003075799999997E-2</v>
      </c>
      <c r="F12" s="8">
        <v>0.52860789389999996</v>
      </c>
      <c r="G12" s="8">
        <v>0.43031996970000003</v>
      </c>
      <c r="H12" s="8">
        <v>0.1556249394</v>
      </c>
      <c r="I12" s="8">
        <v>0.28010036360000001</v>
      </c>
      <c r="J12" s="7">
        <v>208394</v>
      </c>
      <c r="K12" s="7">
        <v>214449</v>
      </c>
      <c r="L12" s="7">
        <v>19</v>
      </c>
      <c r="M12" s="8">
        <f t="shared" si="0"/>
        <v>9.1173450291275184</v>
      </c>
      <c r="N12" s="7">
        <v>19</v>
      </c>
      <c r="O12" s="8">
        <f t="shared" si="1"/>
        <v>8.8599154111233904</v>
      </c>
      <c r="P12" s="8">
        <v>0.59530000000000005</v>
      </c>
      <c r="Q12" s="9">
        <v>104</v>
      </c>
      <c r="R12" s="9">
        <v>47</v>
      </c>
      <c r="S12" s="10">
        <f t="shared" si="2"/>
        <v>0.45192307692307693</v>
      </c>
    </row>
    <row r="13" spans="1:19" x14ac:dyDescent="0.25">
      <c r="A13" s="7" t="s">
        <v>10</v>
      </c>
      <c r="B13" s="7">
        <v>11</v>
      </c>
      <c r="C13" s="7">
        <v>36</v>
      </c>
      <c r="D13" s="7" t="s">
        <v>42</v>
      </c>
      <c r="E13" s="8">
        <v>4.7350999999999997E-2</v>
      </c>
      <c r="F13" s="8">
        <v>0.5591969</v>
      </c>
      <c r="G13" s="8">
        <v>0.38068123329999998</v>
      </c>
      <c r="H13" s="8">
        <v>0.1689077333</v>
      </c>
      <c r="I13" s="8">
        <v>0.22284773329999999</v>
      </c>
      <c r="J13" s="7">
        <v>100039</v>
      </c>
      <c r="K13" s="7">
        <v>101764</v>
      </c>
      <c r="L13" s="7">
        <v>24</v>
      </c>
      <c r="M13" s="8">
        <f t="shared" si="0"/>
        <v>23.990643648976899</v>
      </c>
      <c r="N13" s="7">
        <v>12</v>
      </c>
      <c r="O13" s="8">
        <f t="shared" si="1"/>
        <v>11.79198930859636</v>
      </c>
      <c r="P13" s="8">
        <v>0.58879999999999999</v>
      </c>
      <c r="Q13" s="9">
        <v>56</v>
      </c>
      <c r="R13" s="9">
        <v>21</v>
      </c>
      <c r="S13" s="10">
        <f t="shared" si="2"/>
        <v>0.375</v>
      </c>
    </row>
    <row r="14" spans="1:19" x14ac:dyDescent="0.25">
      <c r="A14" s="7" t="s">
        <v>47</v>
      </c>
      <c r="B14" s="7">
        <v>12</v>
      </c>
      <c r="C14" s="7">
        <v>67</v>
      </c>
      <c r="D14" s="7" t="s">
        <v>42</v>
      </c>
      <c r="E14" s="8">
        <v>4.1765872699999998E-2</v>
      </c>
      <c r="F14" s="8">
        <v>0.5243721818</v>
      </c>
      <c r="G14" s="8">
        <v>0.42394461820000001</v>
      </c>
      <c r="H14" s="8">
        <v>0.1754495636</v>
      </c>
      <c r="I14" s="8">
        <v>0.25720423640000001</v>
      </c>
      <c r="J14" s="7">
        <v>133379</v>
      </c>
      <c r="K14" s="7">
        <v>132883</v>
      </c>
      <c r="L14" s="7">
        <v>31</v>
      </c>
      <c r="M14" s="8">
        <f t="shared" si="0"/>
        <v>23.242039601436506</v>
      </c>
      <c r="N14" s="7">
        <v>28</v>
      </c>
      <c r="O14" s="8">
        <f t="shared" si="1"/>
        <v>21.071167869479165</v>
      </c>
      <c r="P14" s="8">
        <v>0.57879999999999998</v>
      </c>
      <c r="Q14" s="9">
        <v>83</v>
      </c>
      <c r="R14" s="9">
        <v>44</v>
      </c>
      <c r="S14" s="10">
        <f t="shared" si="2"/>
        <v>0.53012048192771088</v>
      </c>
    </row>
    <row r="15" spans="1:19" x14ac:dyDescent="0.25">
      <c r="A15" s="7" t="s">
        <v>11</v>
      </c>
      <c r="B15" s="7">
        <v>13</v>
      </c>
      <c r="C15" s="7">
        <v>24</v>
      </c>
      <c r="D15" s="7" t="s">
        <v>42</v>
      </c>
      <c r="E15" s="8">
        <v>3.8575173900000002E-2</v>
      </c>
      <c r="F15" s="8">
        <v>0.55158486959999997</v>
      </c>
      <c r="G15" s="8">
        <v>0.40783313040000002</v>
      </c>
      <c r="H15" s="8">
        <v>0.1329676957</v>
      </c>
      <c r="I15" s="8">
        <v>0.27540626089999998</v>
      </c>
      <c r="J15" s="7">
        <v>152393</v>
      </c>
      <c r="K15" s="7">
        <v>153273</v>
      </c>
      <c r="L15" s="7">
        <v>30</v>
      </c>
      <c r="M15" s="8">
        <f t="shared" si="0"/>
        <v>19.685943580085699</v>
      </c>
      <c r="N15" s="7">
        <v>18</v>
      </c>
      <c r="O15" s="8">
        <f t="shared" si="1"/>
        <v>11.743751345638175</v>
      </c>
      <c r="P15" s="8">
        <v>0.57669999999999999</v>
      </c>
      <c r="Q15" s="9">
        <v>27</v>
      </c>
      <c r="R15" s="9">
        <v>14</v>
      </c>
      <c r="S15" s="10">
        <f t="shared" si="2"/>
        <v>0.51851851851851849</v>
      </c>
    </row>
    <row r="16" spans="1:19" x14ac:dyDescent="0.25">
      <c r="A16" s="7" t="s">
        <v>12</v>
      </c>
      <c r="B16" s="7">
        <v>14</v>
      </c>
      <c r="C16" s="7">
        <v>61</v>
      </c>
      <c r="D16" s="7" t="s">
        <v>42</v>
      </c>
      <c r="E16" s="8">
        <v>3.7872648100000003E-2</v>
      </c>
      <c r="F16" s="8">
        <v>0.52707535189999999</v>
      </c>
      <c r="G16" s="8">
        <v>0.4272126852</v>
      </c>
      <c r="H16" s="8">
        <v>0.1445271296</v>
      </c>
      <c r="I16" s="8">
        <v>0.28877792590000001</v>
      </c>
      <c r="J16" s="7">
        <v>158752</v>
      </c>
      <c r="K16" s="7">
        <v>160861</v>
      </c>
      <c r="L16" s="7">
        <v>36</v>
      </c>
      <c r="M16" s="8">
        <f t="shared" si="0"/>
        <v>22.676879661358598</v>
      </c>
      <c r="N16" s="7">
        <v>31</v>
      </c>
      <c r="O16" s="8">
        <f t="shared" si="1"/>
        <v>19.271296336588733</v>
      </c>
      <c r="P16" s="8">
        <v>0.56299999999999994</v>
      </c>
      <c r="Q16" s="9">
        <v>10</v>
      </c>
      <c r="R16" s="9">
        <v>2</v>
      </c>
      <c r="S16" s="10">
        <f t="shared" si="2"/>
        <v>0.2</v>
      </c>
    </row>
    <row r="17" spans="1:19" x14ac:dyDescent="0.25">
      <c r="A17" s="7" t="s">
        <v>13</v>
      </c>
      <c r="B17" s="7">
        <v>15</v>
      </c>
      <c r="C17" s="7">
        <v>45</v>
      </c>
      <c r="D17" s="7" t="s">
        <v>42</v>
      </c>
      <c r="E17" s="8">
        <v>3.4581952399999998E-2</v>
      </c>
      <c r="F17" s="8">
        <v>0.54106907140000005</v>
      </c>
      <c r="G17" s="8">
        <v>0.40588190480000003</v>
      </c>
      <c r="H17" s="8">
        <v>0.18332161899999999</v>
      </c>
      <c r="I17" s="8">
        <v>0.23824354759999999</v>
      </c>
      <c r="J17" s="7">
        <v>95406</v>
      </c>
      <c r="K17" s="7">
        <v>98724</v>
      </c>
      <c r="L17" s="7">
        <v>32</v>
      </c>
      <c r="M17" s="8">
        <f t="shared" si="0"/>
        <v>33.540867450684445</v>
      </c>
      <c r="N17" s="7">
        <v>22</v>
      </c>
      <c r="O17" s="8">
        <f t="shared" si="1"/>
        <v>22.284348284105182</v>
      </c>
      <c r="P17" s="8">
        <v>0.55189999999999995</v>
      </c>
      <c r="Q17" s="9">
        <v>30</v>
      </c>
      <c r="R17" s="9">
        <v>12</v>
      </c>
      <c r="S17" s="10">
        <f>R17/Q17</f>
        <v>0.4</v>
      </c>
    </row>
    <row r="18" spans="1:19" x14ac:dyDescent="0.25">
      <c r="A18" s="7" t="s">
        <v>14</v>
      </c>
      <c r="B18" s="7">
        <v>16</v>
      </c>
      <c r="C18" s="7">
        <v>75</v>
      </c>
      <c r="D18" s="7" t="s">
        <v>42</v>
      </c>
      <c r="E18" s="8">
        <v>3.8621647100000003E-2</v>
      </c>
      <c r="F18" s="8">
        <v>0.68691257350000001</v>
      </c>
      <c r="G18" s="8">
        <v>0.26413617649999999</v>
      </c>
      <c r="H18" s="8">
        <v>0.1022432794</v>
      </c>
      <c r="I18" s="8">
        <v>0.16981473529999999</v>
      </c>
      <c r="J18" s="7">
        <v>295261</v>
      </c>
      <c r="K18" s="7">
        <v>299849</v>
      </c>
      <c r="L18" s="7">
        <v>140</v>
      </c>
      <c r="M18" s="8">
        <f t="shared" si="0"/>
        <v>47.415676299951564</v>
      </c>
      <c r="N18" s="7">
        <v>40</v>
      </c>
      <c r="O18" s="8">
        <f t="shared" si="1"/>
        <v>13.34004782407145</v>
      </c>
      <c r="P18" s="8">
        <v>0.54300000000000004</v>
      </c>
      <c r="Q18" s="9">
        <v>110</v>
      </c>
      <c r="R18" s="9">
        <v>38</v>
      </c>
      <c r="S18" s="10">
        <f t="shared" si="2"/>
        <v>0.34545454545454546</v>
      </c>
    </row>
    <row r="19" spans="1:19" x14ac:dyDescent="0.25">
      <c r="A19" s="7" t="s">
        <v>15</v>
      </c>
      <c r="B19" s="7">
        <v>17</v>
      </c>
      <c r="C19" s="7">
        <v>21</v>
      </c>
      <c r="D19" s="7" t="s">
        <v>42</v>
      </c>
      <c r="E19" s="8">
        <v>4.7321222199999999E-2</v>
      </c>
      <c r="F19" s="8">
        <v>0.51259133329999995</v>
      </c>
      <c r="G19" s="8">
        <v>0.4354333333</v>
      </c>
      <c r="H19" s="8">
        <v>0.13391038890000001</v>
      </c>
      <c r="I19" s="8">
        <v>0.30447605560000002</v>
      </c>
      <c r="J19" s="7">
        <v>235673</v>
      </c>
      <c r="K19" s="7">
        <v>238048</v>
      </c>
      <c r="L19" s="7">
        <v>30</v>
      </c>
      <c r="M19" s="8">
        <f t="shared" si="0"/>
        <v>12.729502318891006</v>
      </c>
      <c r="N19" s="7">
        <v>34</v>
      </c>
      <c r="O19" s="8">
        <f t="shared" si="1"/>
        <v>14.2828337142089</v>
      </c>
      <c r="P19" s="8">
        <v>0.5403</v>
      </c>
      <c r="Q19" s="9">
        <v>9</v>
      </c>
      <c r="R19" s="9">
        <v>7</v>
      </c>
      <c r="S19" s="10">
        <f t="shared" si="2"/>
        <v>0.77777777777777779</v>
      </c>
    </row>
    <row r="20" spans="1:19" x14ac:dyDescent="0.25">
      <c r="A20" s="7" t="s">
        <v>16</v>
      </c>
      <c r="B20" s="7">
        <v>18</v>
      </c>
      <c r="C20" s="7">
        <v>34</v>
      </c>
      <c r="D20" s="7" t="s">
        <v>42</v>
      </c>
      <c r="E20" s="8">
        <v>5.1392899999999998E-2</v>
      </c>
      <c r="F20" s="8">
        <v>0.65533776669999999</v>
      </c>
      <c r="G20" s="8">
        <v>0.28452880000000003</v>
      </c>
      <c r="H20" s="8">
        <v>0.1189422</v>
      </c>
      <c r="I20" s="8">
        <v>0.17403476670000001</v>
      </c>
      <c r="J20" s="7">
        <v>141537</v>
      </c>
      <c r="K20" s="7">
        <v>143849</v>
      </c>
      <c r="L20" s="7">
        <v>70</v>
      </c>
      <c r="M20" s="8">
        <f t="shared" si="0"/>
        <v>49.457032436747987</v>
      </c>
      <c r="N20" s="7">
        <v>36</v>
      </c>
      <c r="O20" s="8">
        <f t="shared" si="1"/>
        <v>25.026242796265528</v>
      </c>
      <c r="P20" s="8">
        <v>0.54010000000000002</v>
      </c>
      <c r="Q20" s="9">
        <v>343</v>
      </c>
      <c r="R20" s="9">
        <v>99</v>
      </c>
      <c r="S20" s="10">
        <f t="shared" si="2"/>
        <v>0.28862973760932947</v>
      </c>
    </row>
    <row r="21" spans="1:19" x14ac:dyDescent="0.25">
      <c r="A21" s="7" t="s">
        <v>17</v>
      </c>
      <c r="B21" s="7">
        <v>19</v>
      </c>
      <c r="C21" s="7">
        <v>83</v>
      </c>
      <c r="D21" s="7" t="s">
        <v>42</v>
      </c>
      <c r="E21" s="8">
        <v>3.1905766199999998E-2</v>
      </c>
      <c r="F21" s="8">
        <v>0.58845742860000005</v>
      </c>
      <c r="G21" s="8">
        <v>0.37390751950000001</v>
      </c>
      <c r="H21" s="8">
        <v>0.14255587010000001</v>
      </c>
      <c r="I21" s="8">
        <v>0.23604558440000001</v>
      </c>
      <c r="J21" s="7">
        <v>399928</v>
      </c>
      <c r="K21" s="7">
        <v>417125</v>
      </c>
      <c r="L21" s="7">
        <v>108</v>
      </c>
      <c r="M21" s="8">
        <f t="shared" si="0"/>
        <v>27.004860874957494</v>
      </c>
      <c r="N21" s="7">
        <v>39</v>
      </c>
      <c r="O21" s="8">
        <f t="shared" si="1"/>
        <v>9.3497153131555297</v>
      </c>
      <c r="P21" s="8">
        <v>0.53879999999999995</v>
      </c>
      <c r="Q21" s="9">
        <v>74</v>
      </c>
      <c r="R21" s="9">
        <v>39</v>
      </c>
      <c r="S21" s="10">
        <f t="shared" si="2"/>
        <v>0.52702702702702697</v>
      </c>
    </row>
    <row r="22" spans="1:19" x14ac:dyDescent="0.25">
      <c r="A22" s="7" t="s">
        <v>18</v>
      </c>
      <c r="B22" s="7">
        <v>20</v>
      </c>
      <c r="C22" s="7">
        <v>22</v>
      </c>
      <c r="D22" s="7" t="s">
        <v>42</v>
      </c>
      <c r="E22" s="8">
        <v>4.7350772700000002E-2</v>
      </c>
      <c r="F22" s="8">
        <v>0.61273704549999997</v>
      </c>
      <c r="G22" s="8">
        <v>0.32647590910000002</v>
      </c>
      <c r="H22" s="8">
        <v>0.16024513639999999</v>
      </c>
      <c r="I22" s="8">
        <v>0.17913445450000001</v>
      </c>
      <c r="J22" s="7">
        <v>96600</v>
      </c>
      <c r="K22" s="7">
        <v>96435</v>
      </c>
      <c r="L22" s="7">
        <v>55</v>
      </c>
      <c r="M22" s="8">
        <f t="shared" si="0"/>
        <v>56.935817805383017</v>
      </c>
      <c r="N22" s="7">
        <v>13</v>
      </c>
      <c r="O22" s="8">
        <f t="shared" si="1"/>
        <v>13.480582775963082</v>
      </c>
      <c r="P22" s="8">
        <v>0.53790000000000004</v>
      </c>
      <c r="Q22" s="9">
        <v>16</v>
      </c>
      <c r="R22" s="9">
        <v>6</v>
      </c>
      <c r="S22" s="10">
        <f t="shared" si="2"/>
        <v>0.375</v>
      </c>
    </row>
    <row r="23" spans="1:19" x14ac:dyDescent="0.25">
      <c r="A23" s="7" t="s">
        <v>48</v>
      </c>
      <c r="B23" s="7">
        <v>21</v>
      </c>
      <c r="C23" s="7">
        <v>35</v>
      </c>
      <c r="D23" s="7" t="s">
        <v>42</v>
      </c>
      <c r="E23" s="8">
        <v>4.1284812499999997E-2</v>
      </c>
      <c r="F23" s="8">
        <v>0.61076965630000002</v>
      </c>
      <c r="G23" s="8">
        <v>0.32829462500000001</v>
      </c>
      <c r="H23" s="8">
        <v>0.17968506249999999</v>
      </c>
      <c r="I23" s="8">
        <v>0.1676696875</v>
      </c>
      <c r="J23" s="7">
        <v>212137</v>
      </c>
      <c r="K23" s="7">
        <v>216230</v>
      </c>
      <c r="L23" s="7">
        <v>96</v>
      </c>
      <c r="M23" s="8">
        <f>(L23/J23)*100000</f>
        <v>45.253774683341426</v>
      </c>
      <c r="N23" s="7">
        <v>33</v>
      </c>
      <c r="O23" s="8">
        <f t="shared" si="1"/>
        <v>15.2615270776488</v>
      </c>
      <c r="P23" s="8">
        <v>0.53520000000000001</v>
      </c>
      <c r="Q23" s="9">
        <v>45</v>
      </c>
      <c r="R23" s="9">
        <v>18</v>
      </c>
      <c r="S23" s="10">
        <f t="shared" si="2"/>
        <v>0.4</v>
      </c>
    </row>
    <row r="24" spans="1:19" x14ac:dyDescent="0.25">
      <c r="A24" s="7" t="s">
        <v>19</v>
      </c>
      <c r="B24" s="7">
        <v>22</v>
      </c>
      <c r="C24" s="7">
        <v>20</v>
      </c>
      <c r="D24" s="7" t="s">
        <v>42</v>
      </c>
      <c r="E24" s="8">
        <v>4.4379368400000001E-2</v>
      </c>
      <c r="F24" s="8">
        <v>0.55622063160000002</v>
      </c>
      <c r="G24" s="8">
        <v>0.39314994739999998</v>
      </c>
      <c r="H24" s="8">
        <v>0.16641342109999999</v>
      </c>
      <c r="I24" s="8">
        <v>0.23298668419999999</v>
      </c>
      <c r="J24" s="7">
        <v>108370</v>
      </c>
      <c r="K24" s="7">
        <v>111068</v>
      </c>
      <c r="L24" s="7">
        <v>54</v>
      </c>
      <c r="M24" s="8">
        <f t="shared" si="0"/>
        <v>49.829288548491284</v>
      </c>
      <c r="N24" s="7">
        <v>21</v>
      </c>
      <c r="O24" s="8">
        <f t="shared" si="1"/>
        <v>18.907336046386</v>
      </c>
      <c r="P24" s="8">
        <v>0.52990000000000004</v>
      </c>
      <c r="Q24" s="9">
        <v>32</v>
      </c>
      <c r="R24" s="9">
        <v>17</v>
      </c>
      <c r="S24" s="10">
        <f t="shared" si="2"/>
        <v>0.53125</v>
      </c>
    </row>
    <row r="25" spans="1:19" x14ac:dyDescent="0.25">
      <c r="A25" s="7" t="s">
        <v>49</v>
      </c>
      <c r="B25" s="7">
        <v>23</v>
      </c>
      <c r="C25" s="7">
        <v>23</v>
      </c>
      <c r="D25" s="7" t="s">
        <v>42</v>
      </c>
      <c r="E25" s="8">
        <v>5.8611047600000001E-2</v>
      </c>
      <c r="F25" s="8">
        <v>0.5824719048</v>
      </c>
      <c r="G25" s="8">
        <v>0.3553291905</v>
      </c>
      <c r="H25" s="8">
        <v>0.12487642860000001</v>
      </c>
      <c r="I25" s="8">
        <v>0.2340401429</v>
      </c>
      <c r="J25" s="7">
        <v>248824</v>
      </c>
      <c r="K25" s="7">
        <v>250696</v>
      </c>
      <c r="L25" s="7">
        <v>30</v>
      </c>
      <c r="M25" s="8">
        <f t="shared" si="0"/>
        <v>12.056714786355014</v>
      </c>
      <c r="N25" s="7">
        <v>29</v>
      </c>
      <c r="O25" s="8">
        <f t="shared" si="1"/>
        <v>11.567795258001723</v>
      </c>
      <c r="P25" s="8">
        <v>0.52</v>
      </c>
      <c r="Q25" s="9">
        <v>39</v>
      </c>
      <c r="R25" s="9">
        <v>29</v>
      </c>
      <c r="S25" s="10">
        <f t="shared" si="2"/>
        <v>0.74358974358974361</v>
      </c>
    </row>
    <row r="26" spans="1:19" x14ac:dyDescent="0.25">
      <c r="A26" s="7" t="s">
        <v>50</v>
      </c>
      <c r="B26" s="7">
        <v>24</v>
      </c>
      <c r="C26" s="7">
        <v>43</v>
      </c>
      <c r="D26" s="7" t="s">
        <v>42</v>
      </c>
      <c r="E26" s="8">
        <v>5.5122611100000003E-2</v>
      </c>
      <c r="F26" s="8">
        <v>0.55883272220000002</v>
      </c>
      <c r="G26" s="8">
        <v>0.38379972220000003</v>
      </c>
      <c r="H26" s="8">
        <v>0.1277961111</v>
      </c>
      <c r="I26" s="8">
        <v>0.25760747220000002</v>
      </c>
      <c r="J26" s="7">
        <v>541811</v>
      </c>
      <c r="K26" s="7">
        <v>545053</v>
      </c>
      <c r="L26" s="7">
        <v>173</v>
      </c>
      <c r="M26" s="8">
        <f t="shared" si="0"/>
        <v>31.929953433946526</v>
      </c>
      <c r="N26" s="7">
        <v>64</v>
      </c>
      <c r="O26" s="8">
        <f t="shared" si="1"/>
        <v>11.741977385685429</v>
      </c>
      <c r="P26" s="8">
        <v>0.51890000000000003</v>
      </c>
      <c r="Q26" s="9">
        <v>94</v>
      </c>
      <c r="R26" s="9">
        <v>34</v>
      </c>
      <c r="S26" s="10">
        <f t="shared" si="2"/>
        <v>0.36170212765957449</v>
      </c>
    </row>
    <row r="27" spans="1:19" x14ac:dyDescent="0.25">
      <c r="A27" s="7" t="s">
        <v>21</v>
      </c>
      <c r="B27" s="7">
        <v>25</v>
      </c>
      <c r="C27" s="7">
        <v>50</v>
      </c>
      <c r="D27" s="7" t="s">
        <v>42</v>
      </c>
      <c r="E27" s="8">
        <v>4.1401693900000001E-2</v>
      </c>
      <c r="F27" s="8">
        <v>0.56317559179999999</v>
      </c>
      <c r="G27" s="8">
        <v>0.37872608159999999</v>
      </c>
      <c r="H27" s="8">
        <v>0.17251663270000001</v>
      </c>
      <c r="I27" s="8">
        <v>0.2193979388</v>
      </c>
      <c r="J27" s="7">
        <v>382995</v>
      </c>
      <c r="K27" s="7">
        <v>383976</v>
      </c>
      <c r="L27" s="7">
        <v>194</v>
      </c>
      <c r="M27" s="8">
        <f t="shared" si="0"/>
        <v>50.653402785937146</v>
      </c>
      <c r="N27" s="7">
        <v>69</v>
      </c>
      <c r="O27" s="8">
        <f t="shared" si="1"/>
        <v>17.969873117069817</v>
      </c>
      <c r="P27" s="8">
        <v>0.51819999999999999</v>
      </c>
      <c r="Q27" s="9">
        <v>30</v>
      </c>
      <c r="R27" s="9">
        <v>17</v>
      </c>
      <c r="S27" s="10">
        <f t="shared" si="2"/>
        <v>0.56666666666666665</v>
      </c>
    </row>
    <row r="28" spans="1:19" x14ac:dyDescent="0.25">
      <c r="A28" s="7" t="s">
        <v>22</v>
      </c>
      <c r="B28" s="7">
        <v>26</v>
      </c>
      <c r="C28" s="7">
        <v>21</v>
      </c>
      <c r="D28" s="7" t="s">
        <v>42</v>
      </c>
      <c r="E28" s="8">
        <v>4.1058473700000001E-2</v>
      </c>
      <c r="F28" s="8">
        <v>0.47499626319999999</v>
      </c>
      <c r="G28" s="8">
        <v>0.47721036839999997</v>
      </c>
      <c r="H28" s="8">
        <v>0.18298321049999999</v>
      </c>
      <c r="I28" s="8">
        <v>0.30096215790000003</v>
      </c>
      <c r="J28" s="7">
        <v>309765</v>
      </c>
      <c r="K28" s="7">
        <v>313573</v>
      </c>
      <c r="L28" s="7">
        <v>124</v>
      </c>
      <c r="M28" s="8">
        <f t="shared" si="0"/>
        <v>40.030345584556031</v>
      </c>
      <c r="N28" s="7">
        <v>64</v>
      </c>
      <c r="O28" s="8">
        <f t="shared" si="1"/>
        <v>20.409920496981563</v>
      </c>
      <c r="P28" s="8">
        <v>0.47820000000000001</v>
      </c>
      <c r="Q28" s="9">
        <v>20</v>
      </c>
      <c r="R28" s="9">
        <v>10</v>
      </c>
      <c r="S28" s="10">
        <f t="shared" si="2"/>
        <v>0.5</v>
      </c>
    </row>
    <row r="29" spans="1:19" x14ac:dyDescent="0.25">
      <c r="A29" s="7" t="s">
        <v>23</v>
      </c>
      <c r="B29" s="7">
        <v>27</v>
      </c>
      <c r="C29" s="7">
        <v>91</v>
      </c>
      <c r="D29" s="7" t="s">
        <v>42</v>
      </c>
      <c r="E29" s="8">
        <v>3.8647768300000003E-2</v>
      </c>
      <c r="F29" s="8">
        <v>0.52517973169999999</v>
      </c>
      <c r="G29" s="8">
        <v>0.42381984150000002</v>
      </c>
      <c r="H29" s="8">
        <v>0.1602048415</v>
      </c>
      <c r="I29" s="8">
        <v>0.27345378050000002</v>
      </c>
      <c r="J29" s="7">
        <v>593362</v>
      </c>
      <c r="K29" s="7">
        <v>598765</v>
      </c>
      <c r="L29" s="7">
        <v>436</v>
      </c>
      <c r="M29" s="8">
        <f t="shared" si="0"/>
        <v>73.479595929634868</v>
      </c>
      <c r="N29" s="7">
        <v>70</v>
      </c>
      <c r="O29" s="8">
        <f t="shared" si="1"/>
        <v>11.690730086093877</v>
      </c>
      <c r="P29" s="8">
        <v>0.46629999999999999</v>
      </c>
      <c r="Q29" s="9">
        <v>15</v>
      </c>
      <c r="R29" s="9">
        <v>9</v>
      </c>
      <c r="S29" s="10">
        <f t="shared" si="2"/>
        <v>0.6</v>
      </c>
    </row>
    <row r="30" spans="1:19" x14ac:dyDescent="0.25">
      <c r="A30" s="7" t="s">
        <v>24</v>
      </c>
      <c r="B30" s="7">
        <v>28</v>
      </c>
      <c r="C30" s="7">
        <v>3492</v>
      </c>
      <c r="D30" s="7" t="s">
        <v>43</v>
      </c>
      <c r="E30" s="8">
        <v>4.6571700000000001E-2</v>
      </c>
      <c r="F30" s="8">
        <v>0.60246630999999995</v>
      </c>
      <c r="G30" s="8">
        <v>0.35096198000000001</v>
      </c>
      <c r="H30" s="8">
        <v>8.3405350000000003E-2</v>
      </c>
      <c r="I30" s="8">
        <v>0.26755663000000002</v>
      </c>
      <c r="J30" s="7">
        <v>46430</v>
      </c>
      <c r="K30" s="7">
        <v>47056</v>
      </c>
      <c r="L30" s="7">
        <v>29</v>
      </c>
      <c r="M30" s="8">
        <f t="shared" si="0"/>
        <v>62.459616627180701</v>
      </c>
      <c r="N30" s="7">
        <v>12</v>
      </c>
      <c r="O30" s="8">
        <f t="shared" si="1"/>
        <v>25.50153009180551</v>
      </c>
      <c r="P30" s="8">
        <v>0.4461</v>
      </c>
      <c r="Q30" s="9">
        <v>11</v>
      </c>
      <c r="R30" s="9">
        <v>6</v>
      </c>
      <c r="S30" s="10">
        <f t="shared" si="2"/>
        <v>0.54545454545454541</v>
      </c>
    </row>
    <row r="31" spans="1:19" x14ac:dyDescent="0.25">
      <c r="A31" s="7" t="s">
        <v>25</v>
      </c>
      <c r="B31" s="7">
        <v>29</v>
      </c>
      <c r="C31" s="7">
        <v>25</v>
      </c>
      <c r="D31" s="7" t="s">
        <v>44</v>
      </c>
      <c r="E31" s="8">
        <v>4.5659173900000002E-2</v>
      </c>
      <c r="F31" s="8">
        <v>0.51778182610000001</v>
      </c>
      <c r="G31" s="8">
        <v>0.42718882609999997</v>
      </c>
      <c r="H31" s="8">
        <v>0.1817169565</v>
      </c>
      <c r="I31" s="8">
        <v>0.2539756957</v>
      </c>
      <c r="J31" s="7">
        <v>27243</v>
      </c>
      <c r="K31" s="7">
        <v>27454</v>
      </c>
      <c r="L31" s="7">
        <v>5</v>
      </c>
      <c r="M31" s="8">
        <f t="shared" si="0"/>
        <v>18.353338472268106</v>
      </c>
      <c r="N31" s="7">
        <v>1</v>
      </c>
      <c r="O31" s="8">
        <f t="shared" si="1"/>
        <v>3.6424564726451516</v>
      </c>
      <c r="P31" s="8">
        <v>0.41149999999999998</v>
      </c>
      <c r="Q31" s="9">
        <v>94</v>
      </c>
      <c r="R31" s="9">
        <v>28</v>
      </c>
      <c r="S31" s="10">
        <f t="shared" si="2"/>
        <v>0.2978723404255319</v>
      </c>
    </row>
    <row r="32" spans="1:19" x14ac:dyDescent="0.25">
      <c r="A32" s="7" t="s">
        <v>26</v>
      </c>
      <c r="B32" s="7">
        <v>30</v>
      </c>
      <c r="C32" s="7">
        <v>22</v>
      </c>
      <c r="D32" s="7" t="s">
        <v>44</v>
      </c>
      <c r="E32" s="8">
        <v>1.9497181799999999E-2</v>
      </c>
      <c r="F32" s="8">
        <v>0.57395013640000003</v>
      </c>
      <c r="G32" s="8">
        <v>0.39395309090000002</v>
      </c>
      <c r="H32" s="8">
        <v>0.14229240909999999</v>
      </c>
      <c r="I32" s="8">
        <v>0.26252954550000002</v>
      </c>
      <c r="J32" s="7">
        <v>54667</v>
      </c>
      <c r="K32" s="7">
        <v>54959</v>
      </c>
      <c r="L32" s="7">
        <v>55</v>
      </c>
      <c r="M32" s="8">
        <f t="shared" si="0"/>
        <v>100.60914262717911</v>
      </c>
      <c r="N32" s="7">
        <v>12</v>
      </c>
      <c r="O32" s="8">
        <f t="shared" si="1"/>
        <v>21.83445841445441</v>
      </c>
      <c r="P32" s="8">
        <v>0.4113</v>
      </c>
      <c r="Q32" s="9">
        <v>11</v>
      </c>
      <c r="R32" s="9">
        <v>3</v>
      </c>
      <c r="S32" s="10">
        <f t="shared" si="2"/>
        <v>0.27272727272727271</v>
      </c>
    </row>
    <row r="33" spans="1:19" x14ac:dyDescent="0.25">
      <c r="A33" s="7" t="s">
        <v>51</v>
      </c>
      <c r="B33" s="7">
        <v>31</v>
      </c>
      <c r="C33" s="7">
        <v>237</v>
      </c>
      <c r="D33" s="7" t="s">
        <v>44</v>
      </c>
      <c r="E33" s="8">
        <v>3.8879939699999998E-2</v>
      </c>
      <c r="F33" s="8">
        <v>0.54834643100000002</v>
      </c>
      <c r="G33" s="8">
        <v>0.406914944</v>
      </c>
      <c r="H33" s="8">
        <v>0.1489964526</v>
      </c>
      <c r="I33" s="8">
        <v>0.26278233620000002</v>
      </c>
      <c r="J33" s="7">
        <v>189759</v>
      </c>
      <c r="K33" s="7">
        <v>191442</v>
      </c>
      <c r="L33" s="7">
        <v>24</v>
      </c>
      <c r="M33" s="8">
        <f t="shared" si="0"/>
        <v>12.647621456689802</v>
      </c>
      <c r="N33" s="7">
        <v>25</v>
      </c>
      <c r="O33" s="8">
        <f t="shared" si="1"/>
        <v>13.058785428484869</v>
      </c>
      <c r="P33" s="8">
        <v>0.40510000000000002</v>
      </c>
      <c r="Q33" s="9">
        <v>40</v>
      </c>
      <c r="R33" s="9">
        <v>12</v>
      </c>
      <c r="S33" s="10">
        <f t="shared" si="2"/>
        <v>0.3</v>
      </c>
    </row>
    <row r="34" spans="1:19" x14ac:dyDescent="0.25">
      <c r="A34" s="7" t="s">
        <v>52</v>
      </c>
      <c r="B34" s="7">
        <v>32</v>
      </c>
      <c r="C34" s="7">
        <v>42</v>
      </c>
      <c r="D34" s="7" t="s">
        <v>44</v>
      </c>
      <c r="E34" s="8">
        <v>3.7305238099999999E-2</v>
      </c>
      <c r="F34" s="8">
        <v>0.52888638099999996</v>
      </c>
      <c r="G34" s="8">
        <v>0.43320238100000003</v>
      </c>
      <c r="H34" s="8">
        <v>0.14708295239999999</v>
      </c>
      <c r="I34" s="8">
        <v>0.28596366670000001</v>
      </c>
      <c r="J34" s="7">
        <v>31017</v>
      </c>
      <c r="K34" s="7">
        <v>31590</v>
      </c>
      <c r="L34" s="7">
        <v>0</v>
      </c>
      <c r="M34" s="8">
        <f t="shared" si="0"/>
        <v>0</v>
      </c>
      <c r="N34" s="7">
        <v>1</v>
      </c>
      <c r="O34" s="8">
        <f t="shared" si="1"/>
        <v>3.1655587211142771</v>
      </c>
      <c r="P34" s="8">
        <v>0.378</v>
      </c>
      <c r="Q34" s="9">
        <v>28</v>
      </c>
      <c r="R34" s="9">
        <v>15</v>
      </c>
      <c r="S34" s="10">
        <f t="shared" si="2"/>
        <v>0.5357142857142857</v>
      </c>
    </row>
    <row r="35" spans="1:19" x14ac:dyDescent="0.25">
      <c r="A35" s="7" t="s">
        <v>27</v>
      </c>
      <c r="B35" s="7">
        <v>33</v>
      </c>
      <c r="C35" s="7">
        <v>26</v>
      </c>
      <c r="D35" s="7" t="s">
        <v>45</v>
      </c>
      <c r="E35" s="8">
        <v>3.60422273E-2</v>
      </c>
      <c r="F35" s="8">
        <v>0.41710999999999998</v>
      </c>
      <c r="G35" s="8">
        <v>0.5440096364</v>
      </c>
      <c r="H35" s="8">
        <v>0.1987471364</v>
      </c>
      <c r="I35" s="8">
        <v>0.34752231820000001</v>
      </c>
      <c r="J35" s="7">
        <v>38848</v>
      </c>
      <c r="K35" s="7">
        <v>39230</v>
      </c>
      <c r="L35" s="7">
        <v>18</v>
      </c>
      <c r="M35" s="8">
        <f t="shared" si="0"/>
        <v>46.334431630971991</v>
      </c>
      <c r="N35" s="7">
        <v>5</v>
      </c>
      <c r="O35" s="8">
        <f t="shared" si="1"/>
        <v>12.745347947998981</v>
      </c>
      <c r="P35" s="8">
        <v>0.37459999999999999</v>
      </c>
      <c r="Q35" s="9" t="s">
        <v>20</v>
      </c>
      <c r="R35" s="9" t="s">
        <v>20</v>
      </c>
      <c r="S35" s="10" t="s">
        <v>20</v>
      </c>
    </row>
    <row r="36" spans="1:19" x14ac:dyDescent="0.25">
      <c r="A36" s="7" t="s">
        <v>28</v>
      </c>
      <c r="B36" s="7">
        <v>34</v>
      </c>
      <c r="C36" s="7">
        <v>245</v>
      </c>
      <c r="D36" s="7" t="s">
        <v>45</v>
      </c>
      <c r="E36" s="8">
        <v>3.4734860200000002E-2</v>
      </c>
      <c r="F36" s="8">
        <v>0.51139512710000001</v>
      </c>
      <c r="G36" s="8">
        <v>0.44787997880000002</v>
      </c>
      <c r="H36" s="8">
        <v>0.15750007630000001</v>
      </c>
      <c r="I36" s="8">
        <v>0.29516461020000001</v>
      </c>
      <c r="J36" s="7">
        <v>291032</v>
      </c>
      <c r="K36" s="7">
        <v>293431</v>
      </c>
      <c r="L36" s="7">
        <v>124</v>
      </c>
      <c r="M36" s="8">
        <f t="shared" si="0"/>
        <v>42.606998543115537</v>
      </c>
      <c r="N36" s="7">
        <v>36</v>
      </c>
      <c r="O36" s="8">
        <f t="shared" si="1"/>
        <v>12.268642372482798</v>
      </c>
      <c r="P36" s="8">
        <v>0.37390000000000001</v>
      </c>
      <c r="Q36" s="9">
        <v>10</v>
      </c>
      <c r="R36" s="9">
        <v>5</v>
      </c>
      <c r="S36" s="10">
        <f>R36/Q36</f>
        <v>0.5</v>
      </c>
    </row>
    <row r="37" spans="1:19" x14ac:dyDescent="0.25">
      <c r="A37" s="7" t="s">
        <v>29</v>
      </c>
      <c r="B37" s="7">
        <v>35</v>
      </c>
      <c r="C37" s="7">
        <v>26</v>
      </c>
      <c r="D37" s="7" t="s">
        <v>45</v>
      </c>
      <c r="E37" s="8">
        <v>2.6757E-2</v>
      </c>
      <c r="F37" s="8">
        <v>0.38783157689999997</v>
      </c>
      <c r="G37" s="8">
        <v>0.59119607689999998</v>
      </c>
      <c r="H37" s="8">
        <v>0.14661403849999999</v>
      </c>
      <c r="I37" s="8">
        <v>0.4379538462</v>
      </c>
      <c r="J37" s="7">
        <v>32933</v>
      </c>
      <c r="K37" s="7">
        <v>33102</v>
      </c>
      <c r="L37" s="7">
        <v>92</v>
      </c>
      <c r="M37" s="8">
        <f t="shared" si="0"/>
        <v>279.35505420095348</v>
      </c>
      <c r="N37" s="7">
        <v>7</v>
      </c>
      <c r="O37" s="8">
        <f t="shared" si="1"/>
        <v>21.146758504017882</v>
      </c>
      <c r="P37" s="8">
        <v>0.3488</v>
      </c>
      <c r="Q37" s="9" t="s">
        <v>20</v>
      </c>
      <c r="R37" s="9" t="s">
        <v>20</v>
      </c>
      <c r="S37" s="10" t="s">
        <v>20</v>
      </c>
    </row>
    <row r="38" spans="1:19" x14ac:dyDescent="0.25">
      <c r="A38" s="7" t="s">
        <v>30</v>
      </c>
      <c r="B38" s="7">
        <v>36</v>
      </c>
      <c r="C38" s="7">
        <v>35</v>
      </c>
      <c r="D38" s="7" t="s">
        <v>45</v>
      </c>
      <c r="E38" s="8">
        <v>3.30551875E-2</v>
      </c>
      <c r="F38" s="8">
        <v>0.45382931250000003</v>
      </c>
      <c r="G38" s="8">
        <v>0.51216812499999997</v>
      </c>
      <c r="H38" s="8">
        <v>0.1788718125</v>
      </c>
      <c r="I38" s="8">
        <v>0.33389831250000002</v>
      </c>
      <c r="J38" s="7">
        <v>76900</v>
      </c>
      <c r="K38" s="7">
        <v>77962</v>
      </c>
      <c r="L38" s="7">
        <v>34</v>
      </c>
      <c r="M38" s="8">
        <f t="shared" si="0"/>
        <v>44.213263979193755</v>
      </c>
      <c r="N38" s="7">
        <v>15</v>
      </c>
      <c r="O38" s="8">
        <f t="shared" si="1"/>
        <v>19.240142633590722</v>
      </c>
      <c r="P38" s="8">
        <v>0.33410000000000001</v>
      </c>
      <c r="Q38" s="9" t="s">
        <v>20</v>
      </c>
      <c r="R38" s="12" t="s">
        <v>20</v>
      </c>
      <c r="S38" s="13" t="s">
        <v>20</v>
      </c>
    </row>
    <row r="39" spans="1:19" x14ac:dyDescent="0.25">
      <c r="A39" s="7" t="s">
        <v>53</v>
      </c>
      <c r="B39" s="7">
        <v>37</v>
      </c>
      <c r="C39" s="7">
        <v>26</v>
      </c>
      <c r="D39" s="7" t="s">
        <v>45</v>
      </c>
      <c r="E39" s="8">
        <v>3.5377961499999999E-2</v>
      </c>
      <c r="F39" s="8">
        <v>0.45919173079999998</v>
      </c>
      <c r="G39" s="8">
        <v>0.50706507690000002</v>
      </c>
      <c r="H39" s="8">
        <v>0.15922865380000001</v>
      </c>
      <c r="I39" s="8">
        <v>0.34545019230000001</v>
      </c>
      <c r="J39" s="7">
        <v>25187</v>
      </c>
      <c r="K39" s="7">
        <v>25366</v>
      </c>
      <c r="L39" s="7">
        <v>46</v>
      </c>
      <c r="M39" s="8">
        <f t="shared" si="0"/>
        <v>182.63389843967127</v>
      </c>
      <c r="N39" s="7">
        <v>5</v>
      </c>
      <c r="O39" s="8">
        <f t="shared" si="1"/>
        <v>19.711424741780338</v>
      </c>
      <c r="P39" s="8">
        <v>0.31519999999999998</v>
      </c>
      <c r="Q39" s="9">
        <v>33</v>
      </c>
      <c r="R39" s="9">
        <v>8</v>
      </c>
      <c r="S39" s="10">
        <f>R39/Q39</f>
        <v>0.24242424242424243</v>
      </c>
    </row>
    <row r="40" spans="1:19" x14ac:dyDescent="0.25">
      <c r="A40" s="7" t="s">
        <v>31</v>
      </c>
      <c r="B40" s="7">
        <v>38</v>
      </c>
      <c r="C40" s="7">
        <v>22</v>
      </c>
      <c r="D40" s="7" t="s">
        <v>45</v>
      </c>
      <c r="E40" s="8">
        <v>2.4621952400000001E-2</v>
      </c>
      <c r="F40" s="8">
        <v>0.54870957139999998</v>
      </c>
      <c r="G40" s="8">
        <v>0.41988476190000001</v>
      </c>
      <c r="H40" s="8">
        <v>0.15545557139999999</v>
      </c>
      <c r="I40" s="8">
        <v>0.2695089048</v>
      </c>
      <c r="J40" s="7">
        <v>15153</v>
      </c>
      <c r="K40" s="7">
        <v>15144</v>
      </c>
      <c r="L40" s="7">
        <v>27</v>
      </c>
      <c r="M40" s="8">
        <f t="shared" si="0"/>
        <v>178.1825381112651</v>
      </c>
      <c r="N40" s="7">
        <v>5</v>
      </c>
      <c r="O40" s="8">
        <f t="shared" si="1"/>
        <v>33.016376122556792</v>
      </c>
      <c r="P40" s="8">
        <v>0.311</v>
      </c>
      <c r="Q40" s="9">
        <v>22</v>
      </c>
      <c r="R40" s="9">
        <v>11</v>
      </c>
      <c r="S40" s="10">
        <f>R40/Q40</f>
        <v>0.5</v>
      </c>
    </row>
    <row r="41" spans="1:19" x14ac:dyDescent="0.25">
      <c r="A41" s="7" t="s">
        <v>32</v>
      </c>
      <c r="B41" s="7">
        <v>39</v>
      </c>
      <c r="C41" s="7">
        <v>50</v>
      </c>
      <c r="D41" s="7" t="s">
        <v>45</v>
      </c>
      <c r="E41" s="8">
        <v>3.47209583E-2</v>
      </c>
      <c r="F41" s="8">
        <v>0.47667931250000001</v>
      </c>
      <c r="G41" s="8">
        <v>0.48327364579999998</v>
      </c>
      <c r="H41" s="8">
        <v>0.1784166458</v>
      </c>
      <c r="I41" s="8">
        <v>0.31001600000000001</v>
      </c>
      <c r="J41" s="7">
        <v>56326</v>
      </c>
      <c r="K41" s="7">
        <v>56898</v>
      </c>
      <c r="L41" s="7">
        <v>65</v>
      </c>
      <c r="M41" s="8">
        <f t="shared" si="0"/>
        <v>115.39963782267513</v>
      </c>
      <c r="N41" s="7">
        <v>9</v>
      </c>
      <c r="O41" s="8">
        <f t="shared" si="1"/>
        <v>15.817779183802594</v>
      </c>
      <c r="P41" s="8">
        <v>0.29630000000000001</v>
      </c>
      <c r="Q41" s="9">
        <v>27</v>
      </c>
      <c r="R41" s="9">
        <v>7</v>
      </c>
      <c r="S41" s="10">
        <f>R41/Q41</f>
        <v>0.25925925925925924</v>
      </c>
    </row>
    <row r="42" spans="1:19" x14ac:dyDescent="0.25">
      <c r="A42" s="7" t="s">
        <v>33</v>
      </c>
      <c r="B42" s="7">
        <v>40</v>
      </c>
      <c r="C42" s="7">
        <v>118</v>
      </c>
      <c r="D42" s="7" t="s">
        <v>46</v>
      </c>
      <c r="E42" s="8">
        <v>2.9366587699999998E-2</v>
      </c>
      <c r="F42" s="8">
        <v>0.446778693</v>
      </c>
      <c r="G42" s="8">
        <v>0.52679474559999995</v>
      </c>
      <c r="H42" s="8">
        <v>0.17243483330000001</v>
      </c>
      <c r="I42" s="8">
        <v>0.35083199120000003</v>
      </c>
      <c r="J42" s="7">
        <v>250087</v>
      </c>
      <c r="K42" s="7">
        <v>254391</v>
      </c>
      <c r="L42" s="7">
        <v>117</v>
      </c>
      <c r="M42" s="8">
        <f t="shared" si="0"/>
        <v>46.783719265695538</v>
      </c>
      <c r="N42" s="7">
        <v>19</v>
      </c>
      <c r="O42" s="8">
        <f t="shared" si="1"/>
        <v>7.4688176861602811</v>
      </c>
      <c r="P42" s="8">
        <v>0.21079999999999999</v>
      </c>
      <c r="Q42" s="9" t="s">
        <v>20</v>
      </c>
      <c r="R42" s="9" t="s">
        <v>20</v>
      </c>
      <c r="S42" s="10" t="s">
        <v>20</v>
      </c>
    </row>
    <row r="43" spans="1:19" x14ac:dyDescent="0.25">
      <c r="M43" s="14"/>
    </row>
  </sheetData>
  <mergeCells count="1">
    <mergeCell ref="L1:O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B480-156F-41D2-AB15-5169DB4E4B69}">
  <dimension ref="B2:S21"/>
  <sheetViews>
    <sheetView workbookViewId="0">
      <selection activeCell="O15" sqref="O15"/>
    </sheetView>
  </sheetViews>
  <sheetFormatPr baseColWidth="10" defaultRowHeight="15" x14ac:dyDescent="0.25"/>
  <sheetData>
    <row r="2" spans="2:19" x14ac:dyDescent="0.25">
      <c r="B2" s="1" t="s">
        <v>60</v>
      </c>
      <c r="C2" s="19" t="s">
        <v>67</v>
      </c>
      <c r="D2" s="19"/>
      <c r="E2" s="19"/>
      <c r="F2" s="19"/>
      <c r="G2" s="19"/>
      <c r="H2" s="19"/>
      <c r="I2" s="19"/>
      <c r="J2" s="19"/>
      <c r="K2" s="19"/>
      <c r="L2" s="19"/>
    </row>
    <row r="3" spans="2:19" x14ac:dyDescent="0.25">
      <c r="B3" s="1" t="s">
        <v>61</v>
      </c>
      <c r="C3" s="19" t="s">
        <v>68</v>
      </c>
      <c r="D3" s="19"/>
      <c r="E3" s="19"/>
      <c r="F3" s="19"/>
      <c r="G3" s="19"/>
      <c r="H3" s="19"/>
      <c r="I3" s="19"/>
      <c r="J3" s="19"/>
      <c r="K3" s="19"/>
      <c r="L3" s="19"/>
    </row>
    <row r="4" spans="2:19" x14ac:dyDescent="0.25">
      <c r="B4" s="2" t="s">
        <v>65</v>
      </c>
      <c r="C4" s="19" t="s">
        <v>69</v>
      </c>
      <c r="D4" s="19"/>
      <c r="E4" s="19"/>
      <c r="F4" s="19"/>
      <c r="G4" s="19"/>
      <c r="H4" s="19"/>
      <c r="I4" s="19"/>
      <c r="J4" s="19"/>
      <c r="K4" s="19"/>
      <c r="L4" s="19"/>
    </row>
    <row r="5" spans="2:19" x14ac:dyDescent="0.25">
      <c r="B5" s="2" t="s">
        <v>70</v>
      </c>
      <c r="C5" s="19" t="s">
        <v>71</v>
      </c>
      <c r="D5" s="19"/>
      <c r="E5" s="19"/>
      <c r="F5" s="19"/>
      <c r="G5" s="19"/>
      <c r="H5" s="19"/>
      <c r="I5" s="19"/>
      <c r="J5" s="19"/>
      <c r="K5" s="19"/>
      <c r="L5" s="19"/>
    </row>
    <row r="6" spans="2:19" x14ac:dyDescent="0.25">
      <c r="B6" s="2" t="s">
        <v>39</v>
      </c>
      <c r="C6" s="19" t="s">
        <v>72</v>
      </c>
      <c r="D6" s="19"/>
      <c r="E6" s="19"/>
      <c r="F6" s="19"/>
      <c r="G6" s="19"/>
      <c r="H6" s="19"/>
      <c r="I6" s="19"/>
      <c r="J6" s="19"/>
      <c r="K6" s="19"/>
      <c r="L6" s="19"/>
    </row>
    <row r="7" spans="2:19" x14ac:dyDescent="0.25">
      <c r="B7" s="2" t="s">
        <v>34</v>
      </c>
      <c r="C7" s="19" t="s">
        <v>73</v>
      </c>
      <c r="D7" s="19"/>
      <c r="E7" s="19"/>
      <c r="F7" s="19"/>
      <c r="G7" s="19"/>
      <c r="H7" s="19"/>
      <c r="I7" s="19"/>
      <c r="J7" s="19"/>
      <c r="K7" s="19"/>
      <c r="L7" s="19"/>
    </row>
    <row r="8" spans="2:19" x14ac:dyDescent="0.25">
      <c r="B8" s="2" t="s">
        <v>35</v>
      </c>
      <c r="C8" s="19" t="s">
        <v>74</v>
      </c>
      <c r="D8" s="19"/>
      <c r="E8" s="19"/>
      <c r="F8" s="19"/>
      <c r="G8" s="19"/>
      <c r="H8" s="19"/>
      <c r="I8" s="19"/>
      <c r="J8" s="19"/>
      <c r="K8" s="19"/>
      <c r="L8" s="19"/>
    </row>
    <row r="9" spans="2:19" x14ac:dyDescent="0.25">
      <c r="B9" s="2" t="s">
        <v>36</v>
      </c>
      <c r="C9" s="19" t="s">
        <v>75</v>
      </c>
      <c r="D9" s="19"/>
      <c r="E9" s="19"/>
      <c r="F9" s="19"/>
      <c r="G9" s="19"/>
      <c r="H9" s="19"/>
      <c r="I9" s="19"/>
      <c r="J9" s="19"/>
      <c r="K9" s="19"/>
      <c r="L9" s="19"/>
      <c r="N9" s="20" t="s">
        <v>80</v>
      </c>
      <c r="O9" s="21"/>
      <c r="P9" s="21"/>
      <c r="Q9" s="21"/>
      <c r="R9" s="21"/>
      <c r="S9" s="22"/>
    </row>
    <row r="10" spans="2:19" x14ac:dyDescent="0.25">
      <c r="B10" s="2" t="s">
        <v>37</v>
      </c>
      <c r="C10" s="19" t="s">
        <v>76</v>
      </c>
      <c r="D10" s="19"/>
      <c r="E10" s="19"/>
      <c r="F10" s="19"/>
      <c r="G10" s="19"/>
      <c r="H10" s="19"/>
      <c r="I10" s="19"/>
      <c r="J10" s="19"/>
      <c r="K10" s="19"/>
      <c r="L10" s="19"/>
      <c r="N10" s="23"/>
      <c r="O10" s="24"/>
      <c r="P10" s="24"/>
      <c r="Q10" s="24"/>
      <c r="R10" s="24"/>
      <c r="S10" s="25"/>
    </row>
    <row r="11" spans="2:19" x14ac:dyDescent="0.25">
      <c r="B11" s="2" t="s">
        <v>38</v>
      </c>
      <c r="C11" s="19" t="s">
        <v>77</v>
      </c>
      <c r="D11" s="19"/>
      <c r="E11" s="19"/>
      <c r="F11" s="19"/>
      <c r="G11" s="19"/>
      <c r="H11" s="19"/>
      <c r="I11" s="19"/>
      <c r="J11" s="19"/>
      <c r="K11" s="19"/>
      <c r="L11" s="19"/>
      <c r="N11" s="26"/>
      <c r="O11" s="27"/>
      <c r="P11" s="27"/>
      <c r="Q11" s="27"/>
      <c r="R11" s="27"/>
      <c r="S11" s="28"/>
    </row>
    <row r="12" spans="2:19" x14ac:dyDescent="0.25">
      <c r="B12" s="2" t="s">
        <v>54</v>
      </c>
      <c r="C12" s="19" t="s">
        <v>78</v>
      </c>
      <c r="D12" s="19"/>
      <c r="E12" s="19"/>
      <c r="F12" s="19"/>
      <c r="G12" s="19"/>
      <c r="H12" s="19"/>
      <c r="I12" s="19"/>
      <c r="J12" s="19"/>
      <c r="K12" s="19"/>
      <c r="L12" s="19"/>
    </row>
    <row r="13" spans="2:19" x14ac:dyDescent="0.25">
      <c r="B13" s="2" t="s">
        <v>55</v>
      </c>
      <c r="C13" s="19" t="s">
        <v>79</v>
      </c>
      <c r="D13" s="19"/>
      <c r="E13" s="19"/>
      <c r="F13" s="19"/>
      <c r="G13" s="19"/>
      <c r="H13" s="19"/>
      <c r="I13" s="19"/>
      <c r="J13" s="19"/>
      <c r="K13" s="19"/>
      <c r="L13" s="19"/>
    </row>
    <row r="14" spans="2:19" x14ac:dyDescent="0.25">
      <c r="B14" s="2" t="s">
        <v>56</v>
      </c>
      <c r="C14" s="19" t="s">
        <v>87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2:19" x14ac:dyDescent="0.25">
      <c r="B15" s="2" t="s">
        <v>58</v>
      </c>
      <c r="C15" s="19" t="s">
        <v>81</v>
      </c>
      <c r="D15" s="19"/>
      <c r="E15" s="19"/>
      <c r="F15" s="19"/>
      <c r="G15" s="19"/>
      <c r="H15" s="19"/>
      <c r="I15" s="19"/>
      <c r="J15" s="19"/>
      <c r="K15" s="19"/>
      <c r="L15" s="19"/>
    </row>
    <row r="16" spans="2:19" x14ac:dyDescent="0.25">
      <c r="B16" s="2" t="s">
        <v>57</v>
      </c>
      <c r="C16" s="19" t="s">
        <v>88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2:12" x14ac:dyDescent="0.25">
      <c r="B17" s="2" t="s">
        <v>59</v>
      </c>
      <c r="C17" s="19" t="s">
        <v>82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2:12" x14ac:dyDescent="0.25">
      <c r="B18" s="2" t="s">
        <v>62</v>
      </c>
      <c r="C18" s="19" t="s">
        <v>83</v>
      </c>
      <c r="D18" s="19"/>
      <c r="E18" s="19"/>
      <c r="F18" s="19"/>
      <c r="G18" s="19"/>
      <c r="H18" s="19"/>
      <c r="I18" s="19"/>
      <c r="J18" s="19"/>
      <c r="K18" s="19"/>
      <c r="L18" s="19"/>
    </row>
    <row r="19" spans="2:12" x14ac:dyDescent="0.25">
      <c r="B19" s="2" t="s">
        <v>66</v>
      </c>
      <c r="C19" s="19" t="s">
        <v>84</v>
      </c>
      <c r="D19" s="19"/>
      <c r="E19" s="19"/>
      <c r="F19" s="19"/>
      <c r="G19" s="19"/>
      <c r="H19" s="19"/>
      <c r="I19" s="19"/>
      <c r="J19" s="19"/>
      <c r="K19" s="19"/>
      <c r="L19" s="19"/>
    </row>
    <row r="20" spans="2:12" x14ac:dyDescent="0.25">
      <c r="B20" s="2" t="s">
        <v>64</v>
      </c>
      <c r="C20" s="19" t="s">
        <v>85</v>
      </c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25">
      <c r="B21" s="2" t="s">
        <v>63</v>
      </c>
      <c r="C21" s="19" t="s">
        <v>86</v>
      </c>
      <c r="D21" s="19"/>
      <c r="E21" s="19"/>
      <c r="F21" s="19"/>
      <c r="G21" s="19"/>
      <c r="H21" s="19"/>
      <c r="I21" s="19"/>
      <c r="J21" s="19"/>
      <c r="K21" s="19"/>
      <c r="L21" s="19"/>
    </row>
  </sheetData>
  <mergeCells count="21">
    <mergeCell ref="C2:L2"/>
    <mergeCell ref="C3:L3"/>
    <mergeCell ref="C4:L4"/>
    <mergeCell ref="C5:L5"/>
    <mergeCell ref="C6:L6"/>
    <mergeCell ref="C7:L7"/>
    <mergeCell ref="C8:L8"/>
    <mergeCell ref="C9:L9"/>
    <mergeCell ref="C10:L10"/>
    <mergeCell ref="C11:L11"/>
    <mergeCell ref="C19:L19"/>
    <mergeCell ref="C20:L20"/>
    <mergeCell ref="C21:L21"/>
    <mergeCell ref="N9:S11"/>
    <mergeCell ref="C13:L13"/>
    <mergeCell ref="C14:L14"/>
    <mergeCell ref="C15:L15"/>
    <mergeCell ref="C16:L16"/>
    <mergeCell ref="C17:L17"/>
    <mergeCell ref="C18:L18"/>
    <mergeCell ref="C12:L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0efde6-4513-4744-ad9a-78ef81e297d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02C716E50A2249B8F0A6B0D728B42C" ma:contentTypeVersion="9" ma:contentTypeDescription="Crear nuevo documento." ma:contentTypeScope="" ma:versionID="2e9defd73195b9e720edb5415c764bfc">
  <xsd:schema xmlns:xsd="http://www.w3.org/2001/XMLSchema" xmlns:xs="http://www.w3.org/2001/XMLSchema" xmlns:p="http://schemas.microsoft.com/office/2006/metadata/properties" xmlns:ns3="870efde6-4513-4744-ad9a-78ef81e297d5" xmlns:ns4="85ab5d28-42a0-4f8a-a06b-d90b613f2b46" targetNamespace="http://schemas.microsoft.com/office/2006/metadata/properties" ma:root="true" ma:fieldsID="619d1a6a6bf3e3771129a8b9bbf9a3e9" ns3:_="" ns4:_="">
    <xsd:import namespace="870efde6-4513-4744-ad9a-78ef81e297d5"/>
    <xsd:import namespace="85ab5d28-42a0-4f8a-a06b-d90b613f2b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efde6-4513-4744-ad9a-78ef81e29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ab5d28-42a0-4f8a-a06b-d90b613f2b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93811A-F777-4A68-A4FE-92B7A3EF0226}">
  <ds:schemaRefs>
    <ds:schemaRef ds:uri="http://purl.org/dc/terms/"/>
    <ds:schemaRef ds:uri="http://purl.org/dc/elements/1.1/"/>
    <ds:schemaRef ds:uri="http://schemas.microsoft.com/office/2006/metadata/properties"/>
    <ds:schemaRef ds:uri="85ab5d28-42a0-4f8a-a06b-d90b613f2b46"/>
    <ds:schemaRef ds:uri="http://schemas.microsoft.com/office/2006/documentManagement/types"/>
    <ds:schemaRef ds:uri="870efde6-4513-4744-ad9a-78ef81e297d5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01FF9C-70B8-4328-833E-F3A5C3980B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95916-B274-46E1-B090-BF3ADF3F0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efde6-4513-4744-ad9a-78ef81e297d5"/>
    <ds:schemaRef ds:uri="85ab5d28-42a0-4f8a-a06b-d90b613f2b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Database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Alberto Edgardo Jesús Silva Arroyo (vicente.silva.a)</dc:creator>
  <cp:lastModifiedBy>Vicente Alberto Edgardo Jesús Silva Arroyo (vicente.si</cp:lastModifiedBy>
  <dcterms:created xsi:type="dcterms:W3CDTF">2025-01-23T16:58:51Z</dcterms:created>
  <dcterms:modified xsi:type="dcterms:W3CDTF">2025-01-23T17:50:43Z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0x0101006702C716E50A2249B8F0A6B0D728B42C</vt:lpwstr>
  </property>
</Properties>
</file>